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8580" windowHeight="8535"/>
  </bookViews>
  <sheets>
    <sheet name="封面" sheetId="1" r:id="rId1"/>
    <sheet name="单位基本信息表" sheetId="2" r:id="rId2"/>
    <sheet name="决算01表" sheetId="3" r:id="rId3"/>
    <sheet name="决算02表" sheetId="4" r:id="rId4"/>
    <sheet name="决算03表" sheetId="5" r:id="rId5"/>
    <sheet name="决算附01表" sheetId="6" r:id="rId6"/>
    <sheet name="决算附02表" sheetId="7" r:id="rId7"/>
  </sheets>
  <definedNames>
    <definedName name="c_F01_127">决算01表!$C$8</definedName>
    <definedName name="c_F01_136">决算01表!$D$8</definedName>
    <definedName name="c_F01_211">决算02表!$D$8</definedName>
    <definedName name="c_F01_267">决算03表!$C$7</definedName>
    <definedName name="c_F01_304">决算附01表!$D$7</definedName>
    <definedName name="c_F01_346">决算附02表!$D$6</definedName>
    <definedName name="c_F02_128">决算01表!$C$9</definedName>
    <definedName name="c_F02_137">决算01表!$D$9</definedName>
    <definedName name="c_F02_214">决算02表!$D$9</definedName>
    <definedName name="c_F02_268">决算03表!$C$8</definedName>
    <definedName name="c_F02_309">决算附01表!$D$8</definedName>
    <definedName name="c_F02_347">决算附02表!$D$7</definedName>
    <definedName name="c_F03_129">决算01表!$C$10</definedName>
    <definedName name="c_F03_138">决算01表!$D$10</definedName>
    <definedName name="c_F03_217">决算02表!$D$10</definedName>
    <definedName name="c_F03_269">决算03表!$C$9</definedName>
    <definedName name="c_F03_314">决算附01表!$D$9</definedName>
    <definedName name="c_F03_348">决算附02表!$D$8</definedName>
    <definedName name="c_F04_130">决算01表!$C$11</definedName>
    <definedName name="c_F04_139">决算01表!$D$11</definedName>
    <definedName name="c_F04_220">决算02表!$D$11</definedName>
    <definedName name="c_F04_270">决算03表!$C$10</definedName>
    <definedName name="c_F04_319">决算附01表!$D$10</definedName>
    <definedName name="c_F04_349">决算附02表!$D$9</definedName>
    <definedName name="c_F05_131">决算01表!$C$12</definedName>
    <definedName name="c_F05_140">决算01表!$D$12</definedName>
    <definedName name="c_F05_226">决算02表!$D$13</definedName>
    <definedName name="c_F05_271">决算03表!$C$11</definedName>
    <definedName name="c_F05_324">决算附01表!$D$11</definedName>
    <definedName name="c_F05_350">决算附02表!$D$10</definedName>
    <definedName name="c_F06_132">决算01表!$C$13</definedName>
    <definedName name="c_F06_141">决算01表!$D$13</definedName>
    <definedName name="c_F06_232">决算02表!$D$15</definedName>
    <definedName name="c_F06_272">决算03表!$C$12</definedName>
    <definedName name="c_F06_329">决算附01表!$D$12</definedName>
    <definedName name="c_F06_351">决算附02表!$D$11</definedName>
    <definedName name="c_F07_133">决算01表!$C$14</definedName>
    <definedName name="c_F07_142">决算01表!$D$14</definedName>
    <definedName name="c_F07_235">决算02表!$D$16</definedName>
    <definedName name="c_F07_273">决算03表!$C$13</definedName>
    <definedName name="c_F07_334">决算附01表!$D$13</definedName>
    <definedName name="c_F07_352">决算附02表!$D$12</definedName>
    <definedName name="c_F08_134">决算01表!$C$15</definedName>
    <definedName name="c_F08_143">决算01表!$D$15</definedName>
    <definedName name="c_F08_238">决算02表!$D$17</definedName>
    <definedName name="c_F08_274">决算03表!$C$14</definedName>
    <definedName name="c_F08_339">决算附01表!$D$14</definedName>
    <definedName name="c_F08_353">决算附02表!$D$14</definedName>
    <definedName name="c_F09_135">决算01表!$C$16</definedName>
    <definedName name="c_F09_144">决算01表!$D$16</definedName>
    <definedName name="c_F09_241">决算02表!$D$18</definedName>
    <definedName name="c_F09_275">决算03表!$C$15</definedName>
    <definedName name="c_F09_305">决算附01表!$E$7</definedName>
    <definedName name="c_F09_354">决算附02表!$D$15</definedName>
    <definedName name="c_F10_145">决算01表!$C$19</definedName>
    <definedName name="c_F10_158">决算01表!$D$19</definedName>
    <definedName name="c_F10_276">决算03表!$C$16</definedName>
    <definedName name="c_F10_310">决算附01表!$E$8</definedName>
    <definedName name="c_F10_355">决算附02表!$H$7</definedName>
    <definedName name="c_F11_146">决算01表!$C$20</definedName>
    <definedName name="c_F11_159">决算01表!$D$20</definedName>
    <definedName name="c_F11_244">决算02表!$D$20</definedName>
    <definedName name="c_F11_277">决算03表!$C$17</definedName>
    <definedName name="c_F11_315">决算附01表!$E$9</definedName>
    <definedName name="c_F11_356">决算附02表!$H$8</definedName>
    <definedName name="c_F12_147">决算01表!$C$21</definedName>
    <definedName name="c_F12_160">决算01表!$D$21</definedName>
    <definedName name="c_F12_278">决算03表!$C$18</definedName>
    <definedName name="c_F12_320">决算附01表!$E$10</definedName>
    <definedName name="c_F12_357">决算附02表!$H$10</definedName>
    <definedName name="c_F13_148">决算01表!$C$24</definedName>
    <definedName name="c_F13_161">决算01表!$D$24</definedName>
    <definedName name="c_F13_279">决算03表!$C$19</definedName>
    <definedName name="c_F13_325">决算附01表!$E$11</definedName>
    <definedName name="c_F13_358">决算附02表!$H$11</definedName>
    <definedName name="c_F14_149">决算01表!$C$25</definedName>
    <definedName name="c_F14_162">决算01表!$D$25</definedName>
    <definedName name="c_F14_280">决算03表!$C$21</definedName>
    <definedName name="c_F14_330">决算附01表!$E$12</definedName>
    <definedName name="c_F14_359">决算附02表!$H$12</definedName>
    <definedName name="c_F15_150">决算01表!$C$26</definedName>
    <definedName name="c_F15_163">决算01表!$D$26</definedName>
    <definedName name="c_F15_281">决算03表!$C$22</definedName>
    <definedName name="c_F15_335">决算附01表!$E$13</definedName>
    <definedName name="c_F15_360">决算附02表!$H$13</definedName>
    <definedName name="c_F16_151">决算01表!$C$27</definedName>
    <definedName name="c_F16_164">决算01表!$D$27</definedName>
    <definedName name="c_F16_247">决算02表!$D$21</definedName>
    <definedName name="c_F16_282">决算03表!$C$23</definedName>
    <definedName name="c_F16_340">决算附01表!$E$14</definedName>
    <definedName name="c_F16_361">决算附02表!$H$14</definedName>
    <definedName name="c_F17_152">决算01表!$C$28</definedName>
    <definedName name="c_F17_165">决算01表!$D$28</definedName>
    <definedName name="c_F17_250">决算02表!$D$22</definedName>
    <definedName name="c_F17_283">决算03表!$C$24</definedName>
    <definedName name="c_F17_306">决算附01表!$F$7</definedName>
    <definedName name="c_F17_362">决算附02表!$H$15</definedName>
    <definedName name="c_F18_153">决算01表!$C$29</definedName>
    <definedName name="c_F18_166">决算01表!$D$29</definedName>
    <definedName name="c_F18_253">决算02表!$D$23</definedName>
    <definedName name="c_F18_284">决算03表!$C$25</definedName>
    <definedName name="c_F18_311">决算附01表!$F$8</definedName>
    <definedName name="c_F18_363">决算附02表!$H$16</definedName>
    <definedName name="c_F19_154">决算01表!$C$30</definedName>
    <definedName name="c_F19_167">决算01表!$D$30</definedName>
    <definedName name="c_F19_256">决算02表!$D$24</definedName>
    <definedName name="c_F19_285">决算03表!$C$26</definedName>
    <definedName name="c_F19_316">决算附01表!$F$9</definedName>
    <definedName name="c_F19_364">决算附02表!$H$17</definedName>
    <definedName name="c_F20_155">决算01表!$C$32</definedName>
    <definedName name="c_F20_168">决算01表!$D$32</definedName>
    <definedName name="c_F20_259">决算02表!$D$25</definedName>
    <definedName name="c_F20_286">决算03表!$F$6</definedName>
    <definedName name="c_F20_321">决算附01表!$F$10</definedName>
    <definedName name="c_F20_365">决算附02表!$H$18</definedName>
    <definedName name="c_F21_156">决算01表!$C$35</definedName>
    <definedName name="c_F21_169">决算01表!$D$35</definedName>
    <definedName name="c_F21_262">决算02表!$D$26</definedName>
    <definedName name="c_F21_287">决算03表!$F$7</definedName>
    <definedName name="c_F21_326">决算附01表!$F$11</definedName>
    <definedName name="c_F22_157">决算01表!$C$38</definedName>
    <definedName name="c_F22_170">决算01表!$D$38</definedName>
    <definedName name="c_F22_212">决算02表!$E$8</definedName>
    <definedName name="c_F22_288">决算03表!$F$8</definedName>
    <definedName name="c_F22_331">决算附01表!$F$12</definedName>
    <definedName name="c_F23_171">决算01表!$G$8</definedName>
    <definedName name="c_F23_191">决算01表!$H$8</definedName>
    <definedName name="c_F23_215">决算02表!$E$9</definedName>
    <definedName name="c_F23_289">决算03表!$F$9</definedName>
    <definedName name="c_F23_336">决算附01表!$F$13</definedName>
    <definedName name="c_F24_172">决算01表!$G$9</definedName>
    <definedName name="c_F24_192">决算01表!$H$9</definedName>
    <definedName name="c_F24_218">决算02表!$E$10</definedName>
    <definedName name="c_F24_290">决算03表!$F$10</definedName>
    <definedName name="c_F24_341">决算附01表!$F$14</definedName>
    <definedName name="c_F25_173">决算01表!$G$10</definedName>
    <definedName name="c_F25_193">决算01表!$H$10</definedName>
    <definedName name="c_F25_221">决算02表!$E$11</definedName>
    <definedName name="c_F25_291">决算03表!$F$11</definedName>
    <definedName name="c_F25_307">决算附01表!$G$7</definedName>
    <definedName name="c_F26_174">决算01表!$G$11</definedName>
    <definedName name="c_F26_194">决算01表!$H$11</definedName>
    <definedName name="c_F26_227">决算02表!$E$13</definedName>
    <definedName name="c_F26_292">决算03表!$F$13</definedName>
    <definedName name="c_F26_312">决算附01表!$G$8</definedName>
    <definedName name="c_F27_175">决算01表!$G$12</definedName>
    <definedName name="c_F27_195">决算01表!$H$12</definedName>
    <definedName name="c_F27_233">决算02表!$E$15</definedName>
    <definedName name="c_F27_293">决算03表!$F$14</definedName>
    <definedName name="c_F27_317">决算附01表!$G$9</definedName>
    <definedName name="c_F28_176">决算01表!$G$13</definedName>
    <definedName name="c_F28_196">决算01表!$H$13</definedName>
    <definedName name="c_F28_236">决算02表!$E$16</definedName>
    <definedName name="c_F28_294">决算03表!$F$15</definedName>
    <definedName name="c_F28_322">决算附01表!$G$10</definedName>
    <definedName name="c_F29_177">决算01表!$G$14</definedName>
    <definedName name="c_F29_197">决算01表!$H$14</definedName>
    <definedName name="c_F29_239">决算02表!$E$17</definedName>
    <definedName name="c_F29_295">决算03表!$F$16</definedName>
    <definedName name="c_F29_327">决算附01表!$G$11</definedName>
    <definedName name="c_F30_178">决算01表!$G$15</definedName>
    <definedName name="c_F30_198">决算01表!$H$15</definedName>
    <definedName name="c_F30_242">决算02表!$E$18</definedName>
    <definedName name="c_F30_296">决算03表!$F$17</definedName>
    <definedName name="c_F30_332">决算附01表!$G$12</definedName>
    <definedName name="c_F31_179">决算01表!$G$16</definedName>
    <definedName name="c_F31_199">决算01表!$H$16</definedName>
    <definedName name="c_F31_297">决算03表!$F$18</definedName>
    <definedName name="c_F31_337">决算附01表!$G$13</definedName>
    <definedName name="c_F32_180">决算01表!$G$17</definedName>
    <definedName name="c_F32_200">决算01表!$H$17</definedName>
    <definedName name="c_F32_245">决算02表!$E$20</definedName>
    <definedName name="c_F32_298">决算03表!$F$19</definedName>
    <definedName name="c_F32_342">决算附01表!$G$14</definedName>
    <definedName name="c_F33_181">决算01表!$G$20</definedName>
    <definedName name="c_F33_201">决算01表!$H$20</definedName>
    <definedName name="c_F33_299">决算03表!$F$20</definedName>
    <definedName name="c_F33_308">决算附01表!$H$7</definedName>
    <definedName name="c_F34_182">决算01表!$G$21</definedName>
    <definedName name="c_F34_202">决算01表!$H$21</definedName>
    <definedName name="c_F34_300">决算03表!$F$21</definedName>
    <definedName name="c_F34_313">决算附01表!$H$8</definedName>
    <definedName name="c_F35_183">决算01表!$G$22</definedName>
    <definedName name="c_F35_203">决算01表!$H$22</definedName>
    <definedName name="c_F35_301">决算03表!$F$22</definedName>
    <definedName name="c_F35_318">决算附01表!$H$9</definedName>
    <definedName name="c_F36_184">决算01表!$G$23</definedName>
    <definedName name="c_F36_204">决算01表!$H$23</definedName>
    <definedName name="c_F36_323">决算附01表!$H$10</definedName>
    <definedName name="c_F37_185">决算01表!$G$25</definedName>
    <definedName name="c_F37_205">决算01表!$H$25</definedName>
    <definedName name="c_F37_248">决算02表!$E$21</definedName>
    <definedName name="c_F37_328">决算附01表!$H$11</definedName>
    <definedName name="c_F38_186">决算01表!$G$27</definedName>
    <definedName name="c_F38_206">决算01表!$H$27</definedName>
    <definedName name="c_F38_251">决算02表!$E$22</definedName>
    <definedName name="c_F38_333">决算附01表!$H$12</definedName>
    <definedName name="c_F39_187">决算01表!$G$30</definedName>
    <definedName name="c_F39_207">决算01表!$H$30</definedName>
    <definedName name="c_F39_254">决算02表!$E$23</definedName>
    <definedName name="c_F39_338">决算附01表!$H$13</definedName>
    <definedName name="c_F40_188">决算01表!$G$31</definedName>
    <definedName name="c_F40_208">决算01表!$H$31</definedName>
    <definedName name="c_F40_257">决算02表!$E$24</definedName>
    <definedName name="c_F40_343">决算附01表!$H$14</definedName>
    <definedName name="c_F41_189">决算01表!$G$32</definedName>
    <definedName name="c_F41_209">决算01表!$H$32</definedName>
    <definedName name="c_F41_260">决算02表!$E$25</definedName>
    <definedName name="c_F42_190">决算01表!$G$38</definedName>
    <definedName name="c_F42_210">决算01表!$H$38</definedName>
    <definedName name="c_F42_263">决算02表!$E$26</definedName>
    <definedName name="c_F43_213">决算02表!$F$8</definedName>
    <definedName name="c_F44_216">决算02表!$F$9</definedName>
    <definedName name="c_F45_219">决算02表!$F$10</definedName>
    <definedName name="c_F46_222">决算02表!$F$11</definedName>
    <definedName name="c_F47_228">决算02表!$F$13</definedName>
    <definedName name="c_F48_234">决算02表!$F$15</definedName>
    <definedName name="c_F49_237">决算02表!$F$16</definedName>
    <definedName name="c_F50_240">决算02表!$F$17</definedName>
    <definedName name="c_F51_243">决算02表!$F$18</definedName>
    <definedName name="c_F53_246">决算02表!$F$20</definedName>
    <definedName name="c_F58_249">决算02表!$F$21</definedName>
    <definedName name="c_F59_252">决算02表!$F$22</definedName>
    <definedName name="c_F60_255">决算02表!$F$23</definedName>
    <definedName name="c_F61_258">决算02表!$F$24</definedName>
    <definedName name="c_F62_261">决算02表!$F$25</definedName>
    <definedName name="c_F63_264">决算02表!$F$26</definedName>
    <definedName name="c_F64_223">决算02表!$D$12</definedName>
    <definedName name="c_F65_229">决算02表!$D$14</definedName>
    <definedName name="c_F66_224">决算02表!$E$12</definedName>
    <definedName name="c_F67_230">决算02表!$E$14</definedName>
    <definedName name="c_F68_225">决算02表!$F$12</definedName>
    <definedName name="c_F69_231">决算02表!$F$14</definedName>
    <definedName name="c_FDATE_104">封面!$G$12:$M$12</definedName>
    <definedName name="c_SACADCODE_103">封面!$P$2</definedName>
    <definedName name="c_SADDRESS_111">单位基本信息表!$B$8:$F$8</definedName>
    <definedName name="c_SBZDW_122">决算01表!$A$4:$G$4</definedName>
    <definedName name="c_SBZDW_126">决算02表!$A$4:$E$4</definedName>
    <definedName name="c_SBZDW_266">决算03表!$A$4:$E$4</definedName>
    <definedName name="c_SBZDW_303">决算附01表!$A$4:$F$4</definedName>
    <definedName name="c_SBZDW_345">决算附02表!$A$4:$B$4</definedName>
    <definedName name="c_SCONTACTOR_116">单位基本信息表!$B$11:$C$12</definedName>
    <definedName name="c_SCONTACTORTEL_117">单位基本信息表!$E$11:$F$11</definedName>
    <definedName name="c_SEMAIL_119">单位基本信息表!$B$13:$C$13</definedName>
    <definedName name="c_SFAX_120">单位基本信息表!$E$13:$F$13</definedName>
    <definedName name="c_SFINANCIAL_114">单位基本信息表!$B$10:$C$10</definedName>
    <definedName name="c_SFINANCIALTEL_115">单位基本信息表!$E$10:$F$10</definedName>
    <definedName name="c_SMOBILE_118">单位基本信息表!$E$12:$F$12</definedName>
    <definedName name="c_SNAMECHN_105">封面!$A$4:$P$4</definedName>
    <definedName name="c_SNAMECHN_107">单位基本信息表!$B$5:$F$5</definedName>
    <definedName name="c_SNAMESHORT_108">单位基本信息表!$B$6:$F$6</definedName>
    <definedName name="c_SPOSTALCODE_110">单位基本信息表!$E$7:$F$7</definedName>
    <definedName name="c_SPRINCIPLE_112">单位基本信息表!$B$9:$C$9</definedName>
    <definedName name="c_SPRINCIPLETEL_113">单位基本信息表!$E$9:$F$9</definedName>
    <definedName name="c_STYPE_109">单位基本信息表!$B$7:$C$7</definedName>
    <definedName name="c_VerifyCode_366">封面!$O$1:$Q$1</definedName>
    <definedName name="c_VerifyCode_367">单位基本信息表!$F$1</definedName>
    <definedName name="c_VerifyCode_368">决算01表!$G$1:$H$1</definedName>
    <definedName name="c_VerifyCode_369">决算03表!$F$1</definedName>
    <definedName name="c_VerifyCode_370">决算附01表!$H$1</definedName>
    <definedName name="c_VerifyCode_371">决算附02表!$H$1</definedName>
    <definedName name="c_VerifyCode_372">决算02表!$E$1:$F$1</definedName>
    <definedName name="c_VerifyCode_373">封面!$N$1:$Q$1</definedName>
    <definedName name="c_VerifyCode_374">单位基本信息表!$E$1:$F$1</definedName>
    <definedName name="c_VerifyCode_375">决算附01表!$G$1:$H$1</definedName>
    <definedName name="c_VerifyCode_376">决算附02表!$G$1:$H$1</definedName>
    <definedName name="r_DanWeiJiBenXinXiBiao_106">单位基本信息表!$A$1:$F$13</definedName>
    <definedName name="r_FengMian_101">封面!$A$1:$Q$14</definedName>
    <definedName name="r_JueSuan01Biao_121">决算01表!$A$1:$H$40</definedName>
    <definedName name="r_JueSuan02Biao_125">决算02表!$A$1:$F$27</definedName>
    <definedName name="r_JueSuan03Biao_265">决算03表!$A$1:$F$27</definedName>
    <definedName name="r_JueSuanFu01Biao_302">决算附01表!$A$1:$H$15</definedName>
    <definedName name="r_JueSuanFu02Biao_344">决算附02表!$A$1:$H$18</definedName>
  </definedNames>
  <calcPr calcId="144525"/>
</workbook>
</file>

<file path=xl/calcChain.xml><?xml version="1.0" encoding="utf-8"?>
<calcChain xmlns="http://schemas.openxmlformats.org/spreadsheetml/2006/main">
  <c r="E18" i="4" l="1"/>
  <c r="D18" i="4"/>
  <c r="G14" i="6"/>
  <c r="F14" i="6"/>
  <c r="E14" i="6"/>
  <c r="D14" i="6"/>
  <c r="C13" i="5"/>
  <c r="H10" i="7"/>
  <c r="E25" i="4"/>
  <c r="F25" i="4" s="1"/>
  <c r="H13" i="6"/>
  <c r="H12" i="6"/>
  <c r="H11" i="6"/>
  <c r="H10" i="6"/>
  <c r="H9" i="6"/>
  <c r="H8" i="6"/>
  <c r="H7" i="6"/>
  <c r="F19" i="5"/>
  <c r="F16" i="5"/>
  <c r="F10" i="5"/>
  <c r="F11" i="5" s="1"/>
  <c r="C26" i="5"/>
  <c r="C18" i="5"/>
  <c r="F23" i="4"/>
  <c r="F22" i="4"/>
  <c r="F21" i="4"/>
  <c r="F20" i="4"/>
  <c r="D24" i="4"/>
  <c r="F17" i="4"/>
  <c r="F16" i="4"/>
  <c r="F15" i="4"/>
  <c r="F14" i="4"/>
  <c r="F13" i="4"/>
  <c r="F12" i="4"/>
  <c r="F11" i="4"/>
  <c r="F10" i="4"/>
  <c r="F9" i="4"/>
  <c r="H14" i="6" l="1"/>
  <c r="F24" i="4"/>
  <c r="D26" i="4" s="1"/>
  <c r="C19" i="5"/>
  <c r="F20" i="5"/>
  <c r="F18" i="4"/>
  <c r="E26" i="4"/>
  <c r="F22" i="5" l="1"/>
  <c r="F26" i="4"/>
</calcChain>
</file>

<file path=xl/sharedStrings.xml><?xml version="1.0" encoding="utf-8"?>
<sst xmlns="http://schemas.openxmlformats.org/spreadsheetml/2006/main" count="236" uniqueCount="183">
  <si>
    <t>编号：</t>
  </si>
  <si>
    <t>（公章）</t>
  </si>
  <si>
    <t>编制日期：</t>
  </si>
  <si>
    <t>单位负责人（签章）</t>
  </si>
  <si>
    <t>财务负责人(签章）</t>
  </si>
  <si>
    <t>制表人（签章）</t>
  </si>
  <si>
    <t xml:space="preserve"> 单位名称</t>
  </si>
  <si>
    <t xml:space="preserve"> 单位简称</t>
  </si>
  <si>
    <t xml:space="preserve"> 单位类型</t>
  </si>
  <si>
    <t xml:space="preserve"> 邮政编码</t>
  </si>
  <si>
    <t xml:space="preserve"> 单位地址</t>
  </si>
  <si>
    <t xml:space="preserve"> 单位负责人</t>
  </si>
  <si>
    <t xml:space="preserve"> 电     话</t>
  </si>
  <si>
    <t xml:space="preserve"> 财务负责人</t>
  </si>
  <si>
    <t xml:space="preserve"> 填表联系人</t>
  </si>
  <si>
    <t xml:space="preserve"> 手     机</t>
  </si>
  <si>
    <t xml:space="preserve"> 传     真</t>
  </si>
  <si>
    <t>决算01表</t>
  </si>
  <si>
    <t>资产负债表</t>
  </si>
  <si>
    <t>单位：元</t>
  </si>
  <si>
    <t>行次</t>
  </si>
  <si>
    <t>资产</t>
  </si>
  <si>
    <t>年初数</t>
  </si>
  <si>
    <t>年末数</t>
  </si>
  <si>
    <t>负债和净资产</t>
  </si>
  <si>
    <t>(1)</t>
  </si>
  <si>
    <t>(2)</t>
  </si>
  <si>
    <t>流动资产：</t>
  </si>
  <si>
    <t>流动负债：</t>
  </si>
  <si>
    <t xml:space="preserve">  货币资金</t>
  </si>
  <si>
    <t xml:space="preserve">  短期借款</t>
  </si>
  <si>
    <t xml:space="preserve">  短期投资</t>
  </si>
  <si>
    <t xml:space="preserve">  应付款项</t>
  </si>
  <si>
    <t xml:space="preserve">  应收款项</t>
  </si>
  <si>
    <t xml:space="preserve">  应付工资</t>
  </si>
  <si>
    <t xml:space="preserve">  预付账款</t>
  </si>
  <si>
    <t xml:space="preserve">  应交税金</t>
  </si>
  <si>
    <t xml:space="preserve">  存货</t>
  </si>
  <si>
    <t xml:space="preserve">  预收账款</t>
  </si>
  <si>
    <t xml:space="preserve">  待摊费用</t>
  </si>
  <si>
    <t xml:space="preserve">  预提费用</t>
  </si>
  <si>
    <t xml:space="preserve">  一年内到期的长期债权投资</t>
  </si>
  <si>
    <t xml:space="preserve">  一年内到期的长期负债</t>
  </si>
  <si>
    <t xml:space="preserve">  其他流动资产</t>
  </si>
  <si>
    <t xml:space="preserve">  预计负债</t>
  </si>
  <si>
    <t>流动资产合计</t>
  </si>
  <si>
    <t xml:space="preserve">  其他流动负债</t>
  </si>
  <si>
    <t>流动负债合计</t>
  </si>
  <si>
    <t>长期投资：</t>
  </si>
  <si>
    <t xml:space="preserve">  长期股权投资</t>
  </si>
  <si>
    <t>长期负债：</t>
  </si>
  <si>
    <t xml:space="preserve">  长期债权投资</t>
  </si>
  <si>
    <t xml:space="preserve">  长期借款</t>
  </si>
  <si>
    <t>长期投资合计</t>
  </si>
  <si>
    <t xml:space="preserve">  长期应付款</t>
  </si>
  <si>
    <t xml:space="preserve">  其他长期负债</t>
  </si>
  <si>
    <t>固定资产：</t>
  </si>
  <si>
    <t>长期负债合计</t>
  </si>
  <si>
    <t xml:space="preserve">  固定资产原价</t>
  </si>
  <si>
    <t xml:space="preserve">   减：累计折旧</t>
  </si>
  <si>
    <t>受托代理负债</t>
  </si>
  <si>
    <t xml:space="preserve">  固定资产净值</t>
  </si>
  <si>
    <t xml:space="preserve">  在建工程</t>
  </si>
  <si>
    <t>负债合计</t>
  </si>
  <si>
    <t xml:space="preserve">  文物文化资产</t>
  </si>
  <si>
    <t xml:space="preserve">  固定资产清理</t>
  </si>
  <si>
    <t>净资产：</t>
  </si>
  <si>
    <t>固定资产合计</t>
  </si>
  <si>
    <t xml:space="preserve">  非限定性净资产</t>
  </si>
  <si>
    <t xml:space="preserve">  限定性净资产</t>
  </si>
  <si>
    <t>无形资产</t>
  </si>
  <si>
    <t>净资产合计</t>
  </si>
  <si>
    <t>受托代理资产</t>
  </si>
  <si>
    <t>资产总计</t>
  </si>
  <si>
    <t>负债和净资产总计</t>
  </si>
  <si>
    <t>项目</t>
  </si>
  <si>
    <t>本年累计数</t>
  </si>
  <si>
    <t>非限定性</t>
  </si>
  <si>
    <t>限定性</t>
  </si>
  <si>
    <t>合计</t>
  </si>
  <si>
    <t>(3)</t>
  </si>
  <si>
    <t>一、收入</t>
  </si>
  <si>
    <t xml:space="preserve">        会费收入</t>
  </si>
  <si>
    <t xml:space="preserve">        提供服务收入</t>
  </si>
  <si>
    <t xml:space="preserve">        政府补助收入</t>
  </si>
  <si>
    <t xml:space="preserve">        商品销售收入</t>
  </si>
  <si>
    <t xml:space="preserve">        投资收益</t>
  </si>
  <si>
    <t xml:space="preserve">        其他收入</t>
  </si>
  <si>
    <t xml:space="preserve">收入合计 </t>
  </si>
  <si>
    <t>二、费用</t>
  </si>
  <si>
    <t>（一）业务活动成本</t>
  </si>
  <si>
    <t>（二）管理费用</t>
  </si>
  <si>
    <t>（三）筹资费用</t>
  </si>
  <si>
    <t>（四）其他费用</t>
  </si>
  <si>
    <t>费用合计</t>
  </si>
  <si>
    <t>三、限定性净资产转为非限定性净资产</t>
  </si>
  <si>
    <t>四、净资产变动额（若为净资产减少额，      以“-”号填列）</t>
  </si>
  <si>
    <t>决算03表</t>
  </si>
  <si>
    <t>现金流量表</t>
  </si>
  <si>
    <t>金额</t>
  </si>
  <si>
    <t>一、业务活动产生的现金流量</t>
  </si>
  <si>
    <t xml:space="preserve">  购建固定资产和无形资产所支付的现金</t>
  </si>
  <si>
    <t xml:space="preserve">  接受捐赠收到的现金</t>
  </si>
  <si>
    <t xml:space="preserve">  对外投资所支付的现金</t>
  </si>
  <si>
    <t xml:space="preserve">  收取会费收到的现金</t>
  </si>
  <si>
    <t xml:space="preserve">  支付的其他与投资活动有关的现金</t>
  </si>
  <si>
    <t xml:space="preserve">  提供服务收到的现金</t>
  </si>
  <si>
    <t xml:space="preserve">  销售商品收到的现金</t>
  </si>
  <si>
    <t>现金流出小计</t>
  </si>
  <si>
    <t xml:space="preserve">  政府补助收到的现金</t>
  </si>
  <si>
    <t>投资活动产生的现金流量净额</t>
  </si>
  <si>
    <t xml:space="preserve">  收到的其他与业务活动有关的现金</t>
  </si>
  <si>
    <t>三、筹资活动产生的现金流量</t>
  </si>
  <si>
    <t>现金流入小计</t>
  </si>
  <si>
    <t xml:space="preserve">  借款所收到的现金</t>
  </si>
  <si>
    <t xml:space="preserve">  提供捐赠或者资助支付的现金</t>
  </si>
  <si>
    <t xml:space="preserve">  收到的其他与筹资活动有关的现金</t>
  </si>
  <si>
    <t xml:space="preserve">  支付给员工以及为员工支付的现金</t>
  </si>
  <si>
    <t xml:space="preserve">  购买商品、接受服务支付的现金</t>
  </si>
  <si>
    <t xml:space="preserve">  支付的其他与业务活动有关的现金</t>
  </si>
  <si>
    <t xml:space="preserve">  偿还利息所支付的现金</t>
  </si>
  <si>
    <t xml:space="preserve">  支付的其他与筹资活动有关的现金</t>
  </si>
  <si>
    <t>业务活动产生的现金流量净额</t>
  </si>
  <si>
    <t>二、投资活动产生的现金流量</t>
  </si>
  <si>
    <t>筹资活动产生的现金流量净额</t>
  </si>
  <si>
    <t xml:space="preserve">  收回投资所收到的现金</t>
  </si>
  <si>
    <t>四、汇率变动对现金的影响额</t>
  </si>
  <si>
    <t xml:space="preserve">  取得投资收益所收到的现金</t>
  </si>
  <si>
    <t>五、现金及现金等价物净增加额</t>
  </si>
  <si>
    <t xml:space="preserve">  处置固定资产和无形资产所收回的现金</t>
  </si>
  <si>
    <t xml:space="preserve">  收到的其他与投资活动有关的现金</t>
  </si>
  <si>
    <t>决算附01表</t>
  </si>
  <si>
    <t>费用明细表</t>
  </si>
  <si>
    <t>业务活动成本</t>
  </si>
  <si>
    <t>管理费用</t>
  </si>
  <si>
    <t>筹资费用</t>
  </si>
  <si>
    <t>其他费用</t>
  </si>
  <si>
    <t>(4)</t>
  </si>
  <si>
    <t>(5)</t>
  </si>
  <si>
    <t>一、人员费用</t>
  </si>
  <si>
    <t>二、物料费用</t>
  </si>
  <si>
    <t xml:space="preserve">   其中：固定资产折旧</t>
  </si>
  <si>
    <t>三、资产减值损失</t>
  </si>
  <si>
    <t>四、日常费用</t>
  </si>
  <si>
    <t>五、税费</t>
  </si>
  <si>
    <t>六、其他</t>
  </si>
  <si>
    <t>决算附02表</t>
  </si>
  <si>
    <t>基本数字表</t>
  </si>
  <si>
    <t>单位</t>
  </si>
  <si>
    <t>一、年末实有人数</t>
  </si>
  <si>
    <t>人</t>
  </si>
  <si>
    <t>三、固定资产情况</t>
  </si>
  <si>
    <t xml:space="preserve">  1.财政拨款（补助）开支人数</t>
  </si>
  <si>
    <t xml:space="preserve">  1.汽车</t>
  </si>
  <si>
    <t>辆</t>
  </si>
  <si>
    <t xml:space="preserve">    其中：在职人员</t>
  </si>
  <si>
    <t xml:space="preserve">  2.办公用房面积（拥有产权）</t>
  </si>
  <si>
    <t>平方米</t>
  </si>
  <si>
    <t xml:space="preserve">          离退人员</t>
  </si>
  <si>
    <t>四、税费情况</t>
  </si>
  <si>
    <t xml:space="preserve">  2.经费自理人数</t>
  </si>
  <si>
    <t xml:space="preserve">  1.计入费用的税费</t>
  </si>
  <si>
    <t>元</t>
  </si>
  <si>
    <t xml:space="preserve">    其中：所得税</t>
  </si>
  <si>
    <t xml:space="preserve">          营业税</t>
  </si>
  <si>
    <t>二、会员情况</t>
  </si>
  <si>
    <t xml:space="preserve">          城建税</t>
  </si>
  <si>
    <t xml:space="preserve">  1.收取会费的团体会员</t>
  </si>
  <si>
    <t>个</t>
  </si>
  <si>
    <t xml:space="preserve">          教育费附加</t>
  </si>
  <si>
    <t xml:space="preserve">  2.收取会费的个人会员</t>
  </si>
  <si>
    <t xml:space="preserve">          其他税费</t>
  </si>
  <si>
    <t xml:space="preserve">  2.代扣代缴的个人所得税</t>
  </si>
  <si>
    <t xml:space="preserve">  3.当年缴纳的增值税</t>
  </si>
  <si>
    <t xml:space="preserve">  4.当年返还的税费</t>
  </si>
  <si>
    <t xml:space="preserve">  其中：捐赠收入</t>
    <phoneticPr fontId="1" type="noConversion"/>
  </si>
  <si>
    <t xml:space="preserve">          其中：科协委托服务</t>
    <phoneticPr fontId="1" type="noConversion"/>
  </si>
  <si>
    <t xml:space="preserve">          其中：科协补助收入</t>
    <phoneticPr fontId="1" type="noConversion"/>
  </si>
  <si>
    <t>填表联系人
电子邮件</t>
    <phoneticPr fontId="1" type="noConversion"/>
  </si>
  <si>
    <t>决算02表</t>
    <phoneticPr fontId="1" type="noConversion"/>
  </si>
  <si>
    <t>单位基本信息表</t>
    <phoneticPr fontId="1" type="noConversion"/>
  </si>
  <si>
    <t>业务活动表</t>
    <phoneticPr fontId="1" type="noConversion"/>
  </si>
  <si>
    <t>2015年度全国学会财务决算报表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</si>
</sst>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DBNum1]yyyy&quot;年&quot;m&quot;月&quot;d&quot;日&quot;"/>
    <numFmt numFmtId="177" formatCode="0.00_ ;\-0.00;;"/>
    <numFmt numFmtId="178" formatCode="0_ ;\-0;;"/>
    <numFmt numFmtId="179" formatCode="0.00_ "/>
  </numFmts>
  <fonts count="22" x14ac:knownFonts="1">
    <font>
      <sz val="12"/>
      <name val="宋体"/>
      <charset val="134"/>
    </font>
    <font>
      <sz val="9"/>
      <name val="宋体"/>
      <charset val="134"/>
    </font>
    <font>
      <sz val="12"/>
      <name val="黑体"/>
      <family val="3"/>
      <charset val="134"/>
    </font>
    <font>
      <sz val="14"/>
      <color indexed="8"/>
      <name val="黑体"/>
      <family val="3"/>
      <charset val="134"/>
    </font>
    <font>
      <sz val="23"/>
      <color indexed="8"/>
      <name val="黑体"/>
      <family val="3"/>
      <charset val="134"/>
    </font>
    <font>
      <sz val="23"/>
      <name val="黑体"/>
      <family val="3"/>
      <charset val="134"/>
    </font>
    <font>
      <sz val="29"/>
      <color indexed="8"/>
      <name val="黑体"/>
      <family val="3"/>
      <charset val="134"/>
    </font>
    <font>
      <sz val="29"/>
      <name val="黑体"/>
      <family val="3"/>
      <charset val="134"/>
    </font>
    <font>
      <sz val="17"/>
      <color indexed="8"/>
      <name val="黑体"/>
      <family val="3"/>
      <charset val="134"/>
    </font>
    <font>
      <sz val="17"/>
      <name val="黑体"/>
      <family val="3"/>
      <charset val="134"/>
    </font>
    <font>
      <sz val="19"/>
      <color indexed="8"/>
      <name val="黑体"/>
      <family val="3"/>
      <charset val="134"/>
    </font>
    <font>
      <sz val="19"/>
      <name val="黑体"/>
      <family val="3"/>
      <charset val="134"/>
    </font>
    <font>
      <sz val="14"/>
      <name val="黑体"/>
      <family val="3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Arial"/>
      <family val="2"/>
    </font>
    <font>
      <sz val="10"/>
      <name val="宋体"/>
      <charset val="134"/>
    </font>
    <font>
      <sz val="10"/>
      <color indexed="8"/>
      <name val="Times New Roman"/>
      <family val="1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13" fillId="0" borderId="2" xfId="0" applyNumberFormat="1" applyFont="1" applyFill="1" applyBorder="1" applyAlignment="1" applyProtection="1"/>
    <xf numFmtId="0" fontId="13" fillId="0" borderId="3" xfId="0" applyNumberFormat="1" applyFont="1" applyFill="1" applyBorder="1" applyAlignment="1" applyProtection="1"/>
    <xf numFmtId="0" fontId="14" fillId="0" borderId="4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right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7" fillId="0" borderId="5" xfId="0" applyNumberFormat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>
      <alignment vertical="center" wrapText="1"/>
    </xf>
    <xf numFmtId="0" fontId="18" fillId="0" borderId="5" xfId="0" applyNumberFormat="1" applyFont="1" applyFill="1" applyBorder="1" applyAlignment="1" applyProtection="1">
      <alignment horizontal="right" vertical="center" wrapText="1"/>
    </xf>
    <xf numFmtId="0" fontId="17" fillId="0" borderId="5" xfId="0" applyNumberFormat="1" applyFont="1" applyFill="1" applyBorder="1" applyAlignment="1" applyProtection="1">
      <alignment vertical="center"/>
    </xf>
    <xf numFmtId="0" fontId="14" fillId="0" borderId="5" xfId="0" applyNumberFormat="1" applyFont="1" applyFill="1" applyBorder="1" applyAlignment="1" applyProtection="1">
      <alignment vertical="center"/>
    </xf>
    <xf numFmtId="0" fontId="14" fillId="0" borderId="5" xfId="0" applyNumberFormat="1" applyFont="1" applyFill="1" applyBorder="1" applyAlignment="1" applyProtection="1">
      <alignment horizontal="left" vertical="center" wrapText="1"/>
    </xf>
    <xf numFmtId="0" fontId="14" fillId="0" borderId="5" xfId="0" applyNumberFormat="1" applyFont="1" applyFill="1" applyBorder="1" applyAlignment="1" applyProtection="1">
      <alignment horizontal="left" vertical="center"/>
    </xf>
    <xf numFmtId="0" fontId="18" fillId="0" borderId="5" xfId="0" applyNumberFormat="1" applyFont="1" applyFill="1" applyBorder="1" applyAlignment="1" applyProtection="1">
      <alignment vertical="center"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17" fillId="0" borderId="5" xfId="0" applyNumberFormat="1" applyFont="1" applyFill="1" applyBorder="1" applyAlignment="1" applyProtection="1">
      <alignment horizontal="center" vertical="center"/>
    </xf>
    <xf numFmtId="179" fontId="18" fillId="0" borderId="5" xfId="0" applyNumberFormat="1" applyFont="1" applyFill="1" applyBorder="1" applyAlignment="1" applyProtection="1">
      <alignment horizontal="right" vertical="center" wrapText="1"/>
    </xf>
    <xf numFmtId="0" fontId="16" fillId="0" borderId="6" xfId="0" applyNumberFormat="1" applyFont="1" applyFill="1" applyBorder="1" applyAlignment="1" applyProtection="1">
      <alignment horizontal="center" vertical="center"/>
    </xf>
    <xf numFmtId="0" fontId="16" fillId="0" borderId="8" xfId="0" applyNumberFormat="1" applyFont="1" applyFill="1" applyBorder="1" applyAlignment="1" applyProtection="1">
      <alignment horizontal="center" vertical="center"/>
    </xf>
    <xf numFmtId="49" fontId="14" fillId="0" borderId="5" xfId="0" applyNumberFormat="1" applyFont="1" applyFill="1" applyBorder="1" applyAlignment="1" applyProtection="1">
      <alignment horizontal="left" vertical="center" wrapText="1"/>
    </xf>
    <xf numFmtId="0" fontId="16" fillId="0" borderId="9" xfId="0" applyNumberFormat="1" applyFont="1" applyFill="1" applyBorder="1" applyAlignment="1" applyProtection="1">
      <alignment horizontal="center" vertical="center"/>
    </xf>
    <xf numFmtId="177" fontId="18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14" fillId="0" borderId="2" xfId="0" applyNumberFormat="1" applyFont="1" applyFill="1" applyBorder="1" applyAlignment="1" applyProtection="1">
      <alignment horizontal="left" vertical="center"/>
    </xf>
    <xf numFmtId="0" fontId="14" fillId="0" borderId="2" xfId="0" applyNumberFormat="1" applyFont="1" applyFill="1" applyBorder="1" applyAlignment="1" applyProtection="1">
      <alignment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vertical="center"/>
    </xf>
    <xf numFmtId="178" fontId="18" fillId="0" borderId="1" xfId="0" applyNumberFormat="1" applyFont="1" applyFill="1" applyBorder="1" applyAlignment="1" applyProtection="1">
      <alignment horizontal="right" vertical="center" wrapText="1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vertical="center"/>
    </xf>
    <xf numFmtId="0" fontId="14" fillId="0" borderId="3" xfId="0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vertical="center"/>
    </xf>
    <xf numFmtId="0" fontId="16" fillId="0" borderId="5" xfId="0" applyNumberFormat="1" applyFont="1" applyFill="1" applyBorder="1" applyAlignment="1" applyProtection="1">
      <alignment horizontal="center" vertical="center"/>
    </xf>
    <xf numFmtId="179" fontId="18" fillId="0" borderId="5" xfId="0" applyNumberFormat="1" applyFont="1" applyFill="1" applyBorder="1" applyAlignment="1" applyProtection="1">
      <alignment horizontal="right" vertical="center"/>
    </xf>
    <xf numFmtId="179" fontId="18" fillId="0" borderId="10" xfId="0" applyNumberFormat="1" applyFont="1" applyFill="1" applyBorder="1" applyAlignment="1" applyProtection="1">
      <alignment horizontal="right" vertical="center" wrapText="1"/>
    </xf>
    <xf numFmtId="179" fontId="18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12" fillId="0" borderId="0" xfId="0" applyNumberFormat="1" applyFont="1" applyFill="1" applyBorder="1" applyAlignment="1" applyProtection="1">
      <alignment horizontal="left"/>
    </xf>
    <xf numFmtId="0" fontId="13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176" fontId="10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21" fillId="0" borderId="11" xfId="0" applyNumberFormat="1" applyFont="1" applyFill="1" applyBorder="1" applyAlignment="1" applyProtection="1">
      <alignment horizontal="left" vertical="center" wrapText="1"/>
    </xf>
    <xf numFmtId="0" fontId="14" fillId="0" borderId="12" xfId="0" applyNumberFormat="1" applyFont="1" applyFill="1" applyBorder="1" applyAlignment="1" applyProtection="1">
      <alignment horizontal="left" vertical="center" wrapText="1"/>
    </xf>
    <xf numFmtId="0" fontId="21" fillId="0" borderId="13" xfId="0" applyNumberFormat="1" applyFont="1" applyFill="1" applyBorder="1" applyAlignment="1" applyProtection="1">
      <alignment horizontal="left" vertical="center" wrapText="1"/>
    </xf>
    <xf numFmtId="0" fontId="14" fillId="0" borderId="9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21" fillId="0" borderId="26" xfId="0" applyNumberFormat="1" applyFont="1" applyFill="1" applyBorder="1" applyAlignment="1" applyProtection="1">
      <alignment horizontal="left" vertical="center" wrapText="1"/>
    </xf>
    <xf numFmtId="0" fontId="14" fillId="0" borderId="27" xfId="0" applyNumberFormat="1" applyFont="1" applyFill="1" applyBorder="1" applyAlignment="1" applyProtection="1">
      <alignment horizontal="left" vertical="center" wrapText="1"/>
    </xf>
    <xf numFmtId="0" fontId="14" fillId="0" borderId="28" xfId="0" applyNumberFormat="1" applyFont="1" applyFill="1" applyBorder="1" applyAlignment="1" applyProtection="1">
      <alignment horizontal="left" vertical="center" wrapText="1"/>
    </xf>
    <xf numFmtId="0" fontId="14" fillId="0" borderId="29" xfId="0" applyNumberFormat="1" applyFont="1" applyFill="1" applyBorder="1" applyAlignment="1" applyProtection="1">
      <alignment horizontal="left" vertical="center" wrapText="1"/>
    </xf>
    <xf numFmtId="0" fontId="21" fillId="0" borderId="19" xfId="0" applyNumberFormat="1" applyFont="1" applyFill="1" applyBorder="1" applyAlignment="1" applyProtection="1">
      <alignment horizontal="left" vertical="center" wrapText="1"/>
    </xf>
    <xf numFmtId="0" fontId="14" fillId="0" borderId="25" xfId="0" applyNumberFormat="1" applyFont="1" applyFill="1" applyBorder="1" applyAlignment="1" applyProtection="1">
      <alignment horizontal="left" vertical="center" wrapText="1"/>
    </xf>
    <xf numFmtId="0" fontId="14" fillId="0" borderId="20" xfId="0" applyNumberFormat="1" applyFont="1" applyFill="1" applyBorder="1" applyAlignment="1" applyProtection="1">
      <alignment horizontal="left" vertical="center" wrapText="1"/>
    </xf>
    <xf numFmtId="0" fontId="21" fillId="0" borderId="14" xfId="0" applyNumberFormat="1" applyFont="1" applyFill="1" applyBorder="1" applyAlignment="1" applyProtection="1">
      <alignment horizontal="left" vertical="center" wrapText="1"/>
    </xf>
    <xf numFmtId="0" fontId="14" fillId="0" borderId="15" xfId="0" applyNumberFormat="1" applyFont="1" applyFill="1" applyBorder="1" applyAlignment="1" applyProtection="1">
      <alignment horizontal="left" vertical="center" wrapText="1"/>
    </xf>
    <xf numFmtId="0" fontId="14" fillId="0" borderId="16" xfId="0" applyNumberFormat="1" applyFont="1" applyFill="1" applyBorder="1" applyAlignment="1" applyProtection="1">
      <alignment horizontal="left" vertical="center" wrapText="1"/>
    </xf>
    <xf numFmtId="0" fontId="21" fillId="0" borderId="11" xfId="0" applyNumberFormat="1" applyFont="1" applyFill="1" applyBorder="1" applyAlignment="1" applyProtection="1">
      <alignment horizontal="left" vertical="center"/>
    </xf>
    <xf numFmtId="0" fontId="14" fillId="0" borderId="9" xfId="0" applyNumberFormat="1" applyFont="1" applyFill="1" applyBorder="1" applyAlignment="1" applyProtection="1">
      <alignment horizontal="left" vertical="center"/>
    </xf>
    <xf numFmtId="0" fontId="14" fillId="0" borderId="9" xfId="0" applyNumberFormat="1" applyFont="1" applyFill="1" applyBorder="1" applyAlignment="1" applyProtection="1">
      <alignment horizontal="center" vertical="center" wrapText="1"/>
    </xf>
    <xf numFmtId="0" fontId="14" fillId="0" borderId="17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7" fillId="0" borderId="18" xfId="0" applyNumberFormat="1" applyFont="1" applyFill="1" applyBorder="1" applyAlignment="1" applyProtection="1">
      <alignment horizontal="center" vertical="center" wrapText="1"/>
    </xf>
    <xf numFmtId="0" fontId="14" fillId="0" borderId="18" xfId="0" applyNumberFormat="1" applyFont="1" applyFill="1" applyBorder="1" applyAlignment="1" applyProtection="1">
      <alignment horizontal="center" vertical="center" wrapText="1"/>
    </xf>
    <xf numFmtId="177" fontId="17" fillId="0" borderId="18" xfId="0" applyNumberFormat="1" applyFont="1" applyFill="1" applyBorder="1" applyAlignment="1" applyProtection="1">
      <alignment horizontal="right" vertical="center" wrapText="1"/>
    </xf>
    <xf numFmtId="0" fontId="14" fillId="0" borderId="18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/>
    </xf>
    <xf numFmtId="0" fontId="15" fillId="0" borderId="2" xfId="0" applyNumberFormat="1" applyFont="1" applyFill="1" applyBorder="1" applyAlignment="1" applyProtection="1">
      <alignment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6" fillId="0" borderId="6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6" xfId="0" applyNumberFormat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>
      <alignment vertical="center" wrapText="1"/>
    </xf>
    <xf numFmtId="0" fontId="14" fillId="0" borderId="3" xfId="0" applyNumberFormat="1" applyFont="1" applyFill="1" applyBorder="1" applyAlignment="1" applyProtection="1">
      <alignment horizontal="left" vertical="center"/>
    </xf>
    <xf numFmtId="0" fontId="14" fillId="0" borderId="7" xfId="0" applyNumberFormat="1" applyFont="1" applyFill="1" applyBorder="1" applyAlignment="1" applyProtection="1">
      <alignment horizontal="left" vertical="center"/>
    </xf>
    <xf numFmtId="0" fontId="14" fillId="0" borderId="5" xfId="0" applyNumberFormat="1" applyFont="1" applyFill="1" applyBorder="1" applyAlignment="1" applyProtection="1">
      <alignment vertical="center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4" fillId="0" borderId="5" xfId="0" applyNumberFormat="1" applyFont="1" applyFill="1" applyBorder="1" applyAlignment="1" applyProtection="1">
      <alignment horizontal="left" vertical="center"/>
    </xf>
    <xf numFmtId="0" fontId="14" fillId="0" borderId="19" xfId="0" applyNumberFormat="1" applyFont="1" applyFill="1" applyBorder="1" applyAlignment="1" applyProtection="1">
      <alignment horizontal="left" vertical="center"/>
    </xf>
    <xf numFmtId="0" fontId="14" fillId="0" borderId="20" xfId="0" applyNumberFormat="1" applyFont="1" applyFill="1" applyBorder="1" applyAlignment="1" applyProtection="1">
      <alignment horizontal="left" vertical="center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0" fontId="16" fillId="0" borderId="5" xfId="0" applyNumberFormat="1" applyFont="1" applyFill="1" applyBorder="1" applyAlignment="1" applyProtection="1">
      <alignment horizontal="center" vertical="center"/>
    </xf>
    <xf numFmtId="49" fontId="14" fillId="0" borderId="5" xfId="0" applyNumberFormat="1" applyFont="1" applyFill="1" applyBorder="1" applyAlignment="1" applyProtection="1">
      <alignment horizontal="left" vertical="center"/>
    </xf>
    <xf numFmtId="0" fontId="20" fillId="0" borderId="18" xfId="0" applyNumberFormat="1" applyFont="1" applyFill="1" applyBorder="1" applyAlignment="1" applyProtection="1">
      <alignment horizontal="center" vertical="center"/>
    </xf>
    <xf numFmtId="0" fontId="14" fillId="0" borderId="18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/>
    <xf numFmtId="0" fontId="14" fillId="0" borderId="2" xfId="0" applyNumberFormat="1" applyFont="1" applyFill="1" applyBorder="1" applyAlignment="1" applyProtection="1">
      <alignment horizontal="right" vertical="center" wrapText="1"/>
    </xf>
    <xf numFmtId="0" fontId="19" fillId="0" borderId="2" xfId="0" applyNumberFormat="1" applyFont="1" applyFill="1" applyBorder="1" applyAlignment="1" applyProtection="1">
      <alignment wrapText="1"/>
    </xf>
    <xf numFmtId="0" fontId="17" fillId="0" borderId="18" xfId="0" applyNumberFormat="1" applyFont="1" applyFill="1" applyBorder="1" applyAlignment="1" applyProtection="1">
      <alignment horizontal="center" vertical="center"/>
    </xf>
    <xf numFmtId="0" fontId="14" fillId="0" borderId="18" xfId="0" applyNumberFormat="1" applyFont="1" applyFill="1" applyBorder="1" applyAlignment="1" applyProtection="1">
      <alignment vertical="center"/>
    </xf>
    <xf numFmtId="0" fontId="17" fillId="0" borderId="18" xfId="0" applyNumberFormat="1" applyFont="1" applyFill="1" applyBorder="1" applyAlignment="1" applyProtection="1">
      <alignment horizontal="right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horizontal="left" vertical="center"/>
    </xf>
    <xf numFmtId="0" fontId="14" fillId="0" borderId="2" xfId="0" applyNumberFormat="1" applyFont="1" applyFill="1" applyBorder="1" applyAlignment="1" applyProtection="1">
      <alignment vertical="center"/>
    </xf>
    <xf numFmtId="0" fontId="14" fillId="0" borderId="2" xfId="0" applyNumberFormat="1" applyFont="1" applyFill="1" applyBorder="1" applyAlignment="1" applyProtection="1">
      <alignment horizontal="right" vertical="center"/>
    </xf>
    <xf numFmtId="0" fontId="16" fillId="0" borderId="21" xfId="0" applyNumberFormat="1" applyFont="1" applyFill="1" applyBorder="1" applyAlignment="1" applyProtection="1">
      <alignment horizontal="center" vertical="center"/>
    </xf>
    <xf numFmtId="0" fontId="16" fillId="0" borderId="22" xfId="0" applyNumberFormat="1" applyFont="1" applyFill="1" applyBorder="1" applyAlignment="1" applyProtection="1">
      <alignment horizontal="center" vertical="center"/>
    </xf>
    <xf numFmtId="0" fontId="16" fillId="0" borderId="23" xfId="0" applyNumberFormat="1" applyFont="1" applyFill="1" applyBorder="1" applyAlignment="1" applyProtection="1">
      <alignment horizontal="center" vertical="center"/>
    </xf>
    <xf numFmtId="0" fontId="16" fillId="0" borderId="24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FFFFF"/>
      <rgbColor rgb="000000FF"/>
      <rgbColor rgb="00F0F0F0"/>
      <rgbColor rgb="00A0A0A0"/>
      <rgbColor rgb="00E0DFE3"/>
      <rgbColor rgb="009D9DA1"/>
      <rgbColor rgb="00CC99FF"/>
      <rgbColor rgb="0080FFFF"/>
      <rgbColor rgb="00F81A07"/>
      <rgbColor rgb="000000FF"/>
      <rgbColor rgb="00ECE9D8"/>
      <rgbColor rgb="00E0DEDE"/>
      <rgbColor rgb="00D7D3D2"/>
      <rgbColor rgb="00C1C1BF"/>
      <rgbColor rgb="00FF6600"/>
      <rgbColor rgb="00ACA899"/>
      <rgbColor rgb="00993300"/>
      <rgbColor rgb="00CCFFCC"/>
      <rgbColor rgb="00CCFFFF"/>
      <rgbColor rgb="00000080"/>
      <rgbColor rgb="00FF0026"/>
      <rgbColor rgb="00FFFF00"/>
      <rgbColor rgb="00FF0000"/>
      <rgbColor rgb="00C0C0C0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showGridLines="0" tabSelected="1" workbookViewId="0">
      <selection activeCell="A6" sqref="A6:Q6"/>
    </sheetView>
  </sheetViews>
  <sheetFormatPr defaultRowHeight="14.25" customHeight="1" x14ac:dyDescent="0.15"/>
  <cols>
    <col min="1" max="1" width="5" customWidth="1"/>
    <col min="2" max="2" width="6.75" customWidth="1"/>
    <col min="3" max="3" width="12.75" customWidth="1"/>
    <col min="4" max="4" width="7.875" customWidth="1"/>
    <col min="5" max="5" width="10.625" customWidth="1"/>
    <col min="6" max="6" width="6.25" customWidth="1"/>
    <col min="7" max="7" width="8.75" customWidth="1"/>
    <col min="8" max="8" width="4.25" customWidth="1"/>
    <col min="9" max="9" width="5.75" customWidth="1"/>
    <col min="10" max="10" width="5.375" customWidth="1"/>
    <col min="11" max="11" width="5.75" customWidth="1"/>
    <col min="12" max="12" width="9.5" customWidth="1"/>
    <col min="13" max="13" width="6" customWidth="1"/>
    <col min="14" max="14" width="7.5" customWidth="1"/>
    <col min="15" max="15" width="7.125" customWidth="1"/>
    <col min="16" max="16" width="14.625" customWidth="1"/>
    <col min="17" max="17" width="2.625" customWidth="1"/>
  </cols>
  <sheetData>
    <row r="1" spans="1:17" ht="18.75" customHeight="1" x14ac:dyDescent="0.1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62"/>
      <c r="O1" s="62"/>
      <c r="P1" s="62"/>
      <c r="Q1" s="62"/>
    </row>
    <row r="2" spans="1:17" ht="33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 t="s">
        <v>0</v>
      </c>
      <c r="P2" s="48"/>
      <c r="Q2" s="1"/>
    </row>
    <row r="3" spans="1:17" ht="63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35.25" customHeight="1" x14ac:dyDescent="0.3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1"/>
    </row>
    <row r="5" spans="1:17" ht="8.25" customHeight="1" x14ac:dyDescent="0.1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</row>
    <row r="6" spans="1:17" ht="36.75" customHeight="1" x14ac:dyDescent="0.4">
      <c r="A6" s="66" t="s">
        <v>182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</row>
    <row r="7" spans="1:17" ht="14.25" hidden="1" customHeight="1" x14ac:dyDescent="0.1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ht="14.25" hidden="1" customHeight="1" x14ac:dyDescent="0.4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ht="10.5" customHeight="1" x14ac:dyDescent="0.15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1:17" ht="22.5" customHeight="1" x14ac:dyDescent="0.25">
      <c r="A10" s="56" t="s">
        <v>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</row>
    <row r="11" spans="1:17" ht="69.75" customHeight="1" x14ac:dyDescent="0.1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</row>
    <row r="12" spans="1:17" ht="38.25" customHeight="1" x14ac:dyDescent="0.3">
      <c r="A12" s="49"/>
      <c r="B12" s="49"/>
      <c r="C12" s="49"/>
      <c r="D12" s="49"/>
      <c r="E12" s="58" t="s">
        <v>2</v>
      </c>
      <c r="F12" s="59"/>
      <c r="G12" s="60"/>
      <c r="H12" s="61"/>
      <c r="I12" s="61"/>
      <c r="J12" s="61"/>
      <c r="K12" s="61"/>
      <c r="L12" s="61"/>
      <c r="M12" s="49"/>
      <c r="N12" s="1"/>
      <c r="O12" s="1"/>
      <c r="P12" s="1"/>
      <c r="Q12" s="1"/>
    </row>
    <row r="13" spans="1:17" ht="61.5" customHeight="1" x14ac:dyDescent="0.1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</row>
    <row r="14" spans="1:17" ht="39.75" customHeight="1" x14ac:dyDescent="0.25">
      <c r="A14" s="1"/>
      <c r="B14" s="50" t="s">
        <v>3</v>
      </c>
      <c r="C14" s="51"/>
      <c r="D14" s="51"/>
      <c r="E14" s="1"/>
      <c r="F14" s="50" t="s">
        <v>4</v>
      </c>
      <c r="G14" s="51"/>
      <c r="H14" s="51"/>
      <c r="I14" s="51"/>
      <c r="J14" s="52"/>
      <c r="K14" s="52"/>
      <c r="L14" s="3"/>
      <c r="M14" s="53" t="s">
        <v>5</v>
      </c>
      <c r="N14" s="54"/>
      <c r="O14" s="54"/>
      <c r="P14" s="54"/>
      <c r="Q14" s="1"/>
    </row>
    <row r="15" spans="1:17" ht="44.25" customHeight="1" x14ac:dyDescent="0.15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17" ht="2.25" customHeight="1" x14ac:dyDescent="0.15"/>
  </sheetData>
  <mergeCells count="17">
    <mergeCell ref="N1:Q1"/>
    <mergeCell ref="A8:Q8"/>
    <mergeCell ref="A4:P4"/>
    <mergeCell ref="A5:Q5"/>
    <mergeCell ref="A6:Q6"/>
    <mergeCell ref="A7:Q7"/>
    <mergeCell ref="A9:Q9"/>
    <mergeCell ref="A10:Q10"/>
    <mergeCell ref="A11:Q11"/>
    <mergeCell ref="A12:D12"/>
    <mergeCell ref="E12:F12"/>
    <mergeCell ref="G12:M12"/>
    <mergeCell ref="A13:Q13"/>
    <mergeCell ref="B14:D14"/>
    <mergeCell ref="F14:K14"/>
    <mergeCell ref="M14:P14"/>
    <mergeCell ref="A15:Q15"/>
  </mergeCells>
  <phoneticPr fontId="1" type="noConversion"/>
  <pageMargins left="0.25" right="0.25" top="0.75" bottom="0.75" header="0.3" footer="0.3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workbookViewId="0"/>
  </sheetViews>
  <sheetFormatPr defaultRowHeight="14.25" customHeight="1" x14ac:dyDescent="0.15"/>
  <cols>
    <col min="1" max="1" width="20.125" customWidth="1"/>
    <col min="2" max="2" width="13.125" customWidth="1"/>
    <col min="3" max="3" width="29" customWidth="1"/>
    <col min="4" max="4" width="18.875" customWidth="1"/>
    <col min="5" max="5" width="21.125" customWidth="1"/>
    <col min="6" max="6" width="23" customWidth="1"/>
  </cols>
  <sheetData>
    <row r="1" spans="1:6" ht="21.75" customHeight="1" x14ac:dyDescent="0.15">
      <c r="A1" s="4"/>
      <c r="B1" s="4"/>
      <c r="C1" s="4"/>
      <c r="D1" s="4"/>
      <c r="E1" s="71"/>
      <c r="F1" s="71"/>
    </row>
    <row r="2" spans="1:6" ht="19.5" customHeight="1" x14ac:dyDescent="0.15">
      <c r="B2" s="39"/>
      <c r="C2" s="39"/>
      <c r="D2" s="39"/>
      <c r="E2" s="39"/>
      <c r="F2" s="39"/>
    </row>
    <row r="3" spans="1:6" ht="21" customHeight="1" x14ac:dyDescent="0.15">
      <c r="A3" s="87" t="s">
        <v>180</v>
      </c>
      <c r="B3" s="87"/>
      <c r="C3" s="87"/>
      <c r="D3" s="87"/>
      <c r="E3" s="87"/>
      <c r="F3" s="87"/>
    </row>
    <row r="4" spans="1:6" ht="24" customHeight="1" x14ac:dyDescent="0.15">
      <c r="A4" s="5"/>
      <c r="B4" s="6"/>
      <c r="C4" s="6"/>
      <c r="D4" s="6"/>
      <c r="E4" s="6"/>
      <c r="F4" s="6"/>
    </row>
    <row r="5" spans="1:6" ht="45" customHeight="1" x14ac:dyDescent="0.15">
      <c r="A5" s="7" t="s">
        <v>6</v>
      </c>
      <c r="B5" s="77"/>
      <c r="C5" s="78"/>
      <c r="D5" s="78"/>
      <c r="E5" s="78"/>
      <c r="F5" s="79"/>
    </row>
    <row r="6" spans="1:6" ht="45" customHeight="1" x14ac:dyDescent="0.15">
      <c r="A6" s="8" t="s">
        <v>7</v>
      </c>
      <c r="B6" s="80"/>
      <c r="C6" s="81"/>
      <c r="D6" s="81"/>
      <c r="E6" s="81"/>
      <c r="F6" s="82"/>
    </row>
    <row r="7" spans="1:6" ht="45" customHeight="1" x14ac:dyDescent="0.15">
      <c r="A7" s="8" t="s">
        <v>8</v>
      </c>
      <c r="B7" s="83"/>
      <c r="C7" s="84"/>
      <c r="D7" s="8" t="s">
        <v>9</v>
      </c>
      <c r="E7" s="67"/>
      <c r="F7" s="85"/>
    </row>
    <row r="8" spans="1:6" ht="39.75" customHeight="1" x14ac:dyDescent="0.15">
      <c r="A8" s="8" t="s">
        <v>10</v>
      </c>
      <c r="B8" s="67"/>
      <c r="C8" s="86"/>
      <c r="D8" s="86"/>
      <c r="E8" s="86"/>
      <c r="F8" s="70"/>
    </row>
    <row r="9" spans="1:6" ht="36" customHeight="1" x14ac:dyDescent="0.15">
      <c r="A9" s="8" t="s">
        <v>11</v>
      </c>
      <c r="B9" s="67"/>
      <c r="C9" s="70"/>
      <c r="D9" s="8" t="s">
        <v>12</v>
      </c>
      <c r="E9" s="67"/>
      <c r="F9" s="70"/>
    </row>
    <row r="10" spans="1:6" ht="37.5" customHeight="1" x14ac:dyDescent="0.15">
      <c r="A10" s="8" t="s">
        <v>13</v>
      </c>
      <c r="B10" s="67"/>
      <c r="C10" s="70"/>
      <c r="D10" s="8" t="s">
        <v>12</v>
      </c>
      <c r="E10" s="67"/>
      <c r="F10" s="70"/>
    </row>
    <row r="11" spans="1:6" ht="45" customHeight="1" x14ac:dyDescent="0.15">
      <c r="A11" s="72" t="s">
        <v>14</v>
      </c>
      <c r="B11" s="73"/>
      <c r="C11" s="74"/>
      <c r="D11" s="8" t="s">
        <v>12</v>
      </c>
      <c r="E11" s="67"/>
      <c r="F11" s="70"/>
    </row>
    <row r="12" spans="1:6" ht="45" customHeight="1" x14ac:dyDescent="0.15">
      <c r="A12" s="72"/>
      <c r="B12" s="75"/>
      <c r="C12" s="76"/>
      <c r="D12" s="9" t="s">
        <v>15</v>
      </c>
      <c r="E12" s="67"/>
      <c r="F12" s="70"/>
    </row>
    <row r="13" spans="1:6" ht="45" customHeight="1" x14ac:dyDescent="0.15">
      <c r="A13" s="36" t="s">
        <v>178</v>
      </c>
      <c r="B13" s="67"/>
      <c r="C13" s="68"/>
      <c r="D13" s="10" t="s">
        <v>16</v>
      </c>
      <c r="E13" s="69"/>
      <c r="F13" s="70"/>
    </row>
  </sheetData>
  <mergeCells count="17">
    <mergeCell ref="E1:F1"/>
    <mergeCell ref="A11:A12"/>
    <mergeCell ref="B11:C12"/>
    <mergeCell ref="E11:F11"/>
    <mergeCell ref="E12:F12"/>
    <mergeCell ref="B5:F5"/>
    <mergeCell ref="B6:F6"/>
    <mergeCell ref="B7:C7"/>
    <mergeCell ref="E7:F7"/>
    <mergeCell ref="B8:F8"/>
    <mergeCell ref="A3:F3"/>
    <mergeCell ref="B13:C13"/>
    <mergeCell ref="E13:F13"/>
    <mergeCell ref="B9:C9"/>
    <mergeCell ref="E9:F9"/>
    <mergeCell ref="B10:C10"/>
    <mergeCell ref="E10:F10"/>
  </mergeCells>
  <phoneticPr fontId="1" type="noConversion"/>
  <pageMargins left="0.25" right="0.25" top="0.75" bottom="0.75" header="0.3" footer="0.3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GridLines="0" workbookViewId="0">
      <selection activeCell="A2" sqref="A2:H3"/>
    </sheetView>
  </sheetViews>
  <sheetFormatPr defaultRowHeight="14.25" customHeight="1" x14ac:dyDescent="0.15"/>
  <cols>
    <col min="1" max="1" width="3.625" customWidth="1"/>
    <col min="2" max="2" width="14" customWidth="1"/>
    <col min="3" max="4" width="13.375" customWidth="1"/>
    <col min="5" max="5" width="4" customWidth="1"/>
    <col min="6" max="6" width="14" customWidth="1"/>
    <col min="7" max="8" width="13.375" customWidth="1"/>
  </cols>
  <sheetData>
    <row r="1" spans="1:8" ht="16.5" customHeight="1" x14ac:dyDescent="0.15">
      <c r="A1" s="92" t="s">
        <v>17</v>
      </c>
      <c r="B1" s="92"/>
      <c r="C1" s="4"/>
      <c r="D1" s="4"/>
      <c r="E1" s="4"/>
      <c r="F1" s="4"/>
      <c r="G1" s="55"/>
      <c r="H1" s="55"/>
    </row>
    <row r="2" spans="1:8" ht="20.25" customHeight="1" x14ac:dyDescent="0.15">
      <c r="A2" s="87" t="s">
        <v>18</v>
      </c>
      <c r="B2" s="87"/>
      <c r="C2" s="87"/>
      <c r="D2" s="87"/>
      <c r="E2" s="87"/>
      <c r="F2" s="87"/>
      <c r="G2" s="87"/>
      <c r="H2" s="87"/>
    </row>
    <row r="3" spans="1:8" ht="7.5" customHeight="1" x14ac:dyDescent="0.15">
      <c r="A3" s="87"/>
      <c r="B3" s="87"/>
      <c r="C3" s="87"/>
      <c r="D3" s="87"/>
      <c r="E3" s="87"/>
      <c r="F3" s="87"/>
      <c r="G3" s="87"/>
      <c r="H3" s="87"/>
    </row>
    <row r="4" spans="1:8" ht="19.5" customHeight="1" x14ac:dyDescent="0.15">
      <c r="A4" s="93"/>
      <c r="B4" s="93"/>
      <c r="C4" s="93"/>
      <c r="D4" s="93"/>
      <c r="E4" s="93"/>
      <c r="F4" s="93"/>
      <c r="G4" s="94"/>
      <c r="H4" s="11" t="s">
        <v>19</v>
      </c>
    </row>
    <row r="5" spans="1:8" ht="18" customHeight="1" x14ac:dyDescent="0.15">
      <c r="A5" s="95" t="s">
        <v>20</v>
      </c>
      <c r="B5" s="97" t="s">
        <v>21</v>
      </c>
      <c r="C5" s="12" t="s">
        <v>22</v>
      </c>
      <c r="D5" s="12" t="s">
        <v>23</v>
      </c>
      <c r="E5" s="95" t="s">
        <v>20</v>
      </c>
      <c r="F5" s="95" t="s">
        <v>24</v>
      </c>
      <c r="G5" s="12" t="s">
        <v>22</v>
      </c>
      <c r="H5" s="12" t="s">
        <v>23</v>
      </c>
    </row>
    <row r="6" spans="1:8" ht="18" customHeight="1" x14ac:dyDescent="0.15">
      <c r="A6" s="96"/>
      <c r="B6" s="98"/>
      <c r="C6" s="9" t="s">
        <v>25</v>
      </c>
      <c r="D6" s="9" t="s">
        <v>26</v>
      </c>
      <c r="E6" s="96"/>
      <c r="F6" s="96"/>
      <c r="G6" s="9" t="s">
        <v>25</v>
      </c>
      <c r="H6" s="9" t="s">
        <v>26</v>
      </c>
    </row>
    <row r="7" spans="1:8" ht="18" customHeight="1" x14ac:dyDescent="0.15">
      <c r="A7" s="13"/>
      <c r="B7" s="14" t="s">
        <v>27</v>
      </c>
      <c r="C7" s="15"/>
      <c r="D7" s="15"/>
      <c r="E7" s="16"/>
      <c r="F7" s="17" t="s">
        <v>28</v>
      </c>
      <c r="G7" s="15"/>
      <c r="H7" s="15"/>
    </row>
    <row r="8" spans="1:8" ht="19.5" customHeight="1" x14ac:dyDescent="0.15">
      <c r="A8" s="13">
        <v>1</v>
      </c>
      <c r="B8" s="18" t="s">
        <v>29</v>
      </c>
      <c r="C8" s="15"/>
      <c r="D8" s="23"/>
      <c r="E8" s="13">
        <v>23</v>
      </c>
      <c r="F8" s="18" t="s">
        <v>30</v>
      </c>
      <c r="G8" s="15"/>
      <c r="H8" s="23"/>
    </row>
    <row r="9" spans="1:8" ht="19.5" customHeight="1" x14ac:dyDescent="0.15">
      <c r="A9" s="13">
        <v>2</v>
      </c>
      <c r="B9" s="18" t="s">
        <v>31</v>
      </c>
      <c r="C9" s="15"/>
      <c r="D9" s="23"/>
      <c r="E9" s="13">
        <v>24</v>
      </c>
      <c r="F9" s="18" t="s">
        <v>32</v>
      </c>
      <c r="G9" s="15"/>
      <c r="H9" s="23"/>
    </row>
    <row r="10" spans="1:8" ht="19.5" customHeight="1" x14ac:dyDescent="0.15">
      <c r="A10" s="13">
        <v>3</v>
      </c>
      <c r="B10" s="18" t="s">
        <v>33</v>
      </c>
      <c r="C10" s="15"/>
      <c r="D10" s="23"/>
      <c r="E10" s="13">
        <v>25</v>
      </c>
      <c r="F10" s="18" t="s">
        <v>34</v>
      </c>
      <c r="G10" s="15"/>
      <c r="H10" s="23"/>
    </row>
    <row r="11" spans="1:8" ht="19.5" customHeight="1" x14ac:dyDescent="0.15">
      <c r="A11" s="13">
        <v>4</v>
      </c>
      <c r="B11" s="18" t="s">
        <v>35</v>
      </c>
      <c r="C11" s="15"/>
      <c r="D11" s="23"/>
      <c r="E11" s="13">
        <v>26</v>
      </c>
      <c r="F11" s="18" t="s">
        <v>36</v>
      </c>
      <c r="G11" s="15"/>
      <c r="H11" s="23"/>
    </row>
    <row r="12" spans="1:8" ht="19.5" customHeight="1" x14ac:dyDescent="0.15">
      <c r="A12" s="13">
        <v>5</v>
      </c>
      <c r="B12" s="18" t="s">
        <v>37</v>
      </c>
      <c r="C12" s="15"/>
      <c r="D12" s="23"/>
      <c r="E12" s="13">
        <v>27</v>
      </c>
      <c r="F12" s="18" t="s">
        <v>38</v>
      </c>
      <c r="G12" s="15"/>
      <c r="H12" s="23"/>
    </row>
    <row r="13" spans="1:8" ht="19.5" customHeight="1" x14ac:dyDescent="0.15">
      <c r="A13" s="13">
        <v>6</v>
      </c>
      <c r="B13" s="18" t="s">
        <v>39</v>
      </c>
      <c r="C13" s="15"/>
      <c r="D13" s="23"/>
      <c r="E13" s="13">
        <v>28</v>
      </c>
      <c r="F13" s="18" t="s">
        <v>40</v>
      </c>
      <c r="G13" s="15"/>
      <c r="H13" s="23"/>
    </row>
    <row r="14" spans="1:8" ht="24" customHeight="1" x14ac:dyDescent="0.15">
      <c r="A14" s="13">
        <v>7</v>
      </c>
      <c r="B14" s="18" t="s">
        <v>41</v>
      </c>
      <c r="C14" s="15"/>
      <c r="D14" s="23"/>
      <c r="E14" s="13">
        <v>29</v>
      </c>
      <c r="F14" s="18" t="s">
        <v>42</v>
      </c>
      <c r="G14" s="15"/>
      <c r="H14" s="23"/>
    </row>
    <row r="15" spans="1:8" ht="19.5" customHeight="1" x14ac:dyDescent="0.15">
      <c r="A15" s="13">
        <v>8</v>
      </c>
      <c r="B15" s="18" t="s">
        <v>43</v>
      </c>
      <c r="C15" s="15"/>
      <c r="D15" s="23"/>
      <c r="E15" s="13">
        <v>30</v>
      </c>
      <c r="F15" s="18" t="s">
        <v>44</v>
      </c>
      <c r="G15" s="15"/>
      <c r="H15" s="23"/>
    </row>
    <row r="16" spans="1:8" ht="19.5" customHeight="1" x14ac:dyDescent="0.15">
      <c r="A16" s="13">
        <v>9</v>
      </c>
      <c r="B16" s="18" t="s">
        <v>45</v>
      </c>
      <c r="C16" s="15"/>
      <c r="D16" s="23"/>
      <c r="E16" s="13">
        <v>31</v>
      </c>
      <c r="F16" s="18" t="s">
        <v>46</v>
      </c>
      <c r="G16" s="15"/>
      <c r="H16" s="23"/>
    </row>
    <row r="17" spans="1:8" ht="19.5" customHeight="1" x14ac:dyDescent="0.15">
      <c r="A17" s="13"/>
      <c r="B17" s="14"/>
      <c r="C17" s="15"/>
      <c r="D17" s="15"/>
      <c r="E17" s="13">
        <v>32</v>
      </c>
      <c r="F17" s="19" t="s">
        <v>47</v>
      </c>
      <c r="G17" s="15"/>
      <c r="H17" s="23"/>
    </row>
    <row r="18" spans="1:8" ht="19.5" customHeight="1" x14ac:dyDescent="0.15">
      <c r="A18" s="13"/>
      <c r="B18" s="14" t="s">
        <v>48</v>
      </c>
      <c r="C18" s="15"/>
      <c r="D18" s="15"/>
      <c r="E18" s="13"/>
      <c r="F18" s="17"/>
      <c r="G18" s="15"/>
      <c r="H18" s="15"/>
    </row>
    <row r="19" spans="1:8" ht="19.5" customHeight="1" x14ac:dyDescent="0.15">
      <c r="A19" s="13">
        <v>10</v>
      </c>
      <c r="B19" s="18" t="s">
        <v>49</v>
      </c>
      <c r="C19" s="15"/>
      <c r="D19" s="23"/>
      <c r="E19" s="13"/>
      <c r="F19" s="17" t="s">
        <v>50</v>
      </c>
      <c r="G19" s="15"/>
      <c r="H19" s="15"/>
    </row>
    <row r="20" spans="1:8" ht="19.5" customHeight="1" x14ac:dyDescent="0.15">
      <c r="A20" s="13">
        <v>11</v>
      </c>
      <c r="B20" s="18" t="s">
        <v>51</v>
      </c>
      <c r="C20" s="15"/>
      <c r="D20" s="23"/>
      <c r="E20" s="13">
        <v>33</v>
      </c>
      <c r="F20" s="18" t="s">
        <v>52</v>
      </c>
      <c r="G20" s="15"/>
      <c r="H20" s="23"/>
    </row>
    <row r="21" spans="1:8" ht="19.5" customHeight="1" x14ac:dyDescent="0.15">
      <c r="A21" s="13">
        <v>12</v>
      </c>
      <c r="B21" s="18" t="s">
        <v>53</v>
      </c>
      <c r="C21" s="15"/>
      <c r="D21" s="23"/>
      <c r="E21" s="13">
        <v>34</v>
      </c>
      <c r="F21" s="18" t="s">
        <v>54</v>
      </c>
      <c r="G21" s="15"/>
      <c r="H21" s="23"/>
    </row>
    <row r="22" spans="1:8" ht="19.5" customHeight="1" x14ac:dyDescent="0.15">
      <c r="A22" s="13"/>
      <c r="B22" s="14"/>
      <c r="C22" s="15"/>
      <c r="D22" s="15"/>
      <c r="E22" s="13">
        <v>35</v>
      </c>
      <c r="F22" s="18" t="s">
        <v>55</v>
      </c>
      <c r="G22" s="15"/>
      <c r="H22" s="23"/>
    </row>
    <row r="23" spans="1:8" ht="19.5" customHeight="1" x14ac:dyDescent="0.15">
      <c r="A23" s="13"/>
      <c r="B23" s="14" t="s">
        <v>56</v>
      </c>
      <c r="D23" s="15"/>
      <c r="E23" s="13">
        <v>36</v>
      </c>
      <c r="F23" s="18" t="s">
        <v>57</v>
      </c>
      <c r="G23" s="15"/>
      <c r="H23" s="23"/>
    </row>
    <row r="24" spans="1:8" ht="19.5" customHeight="1" x14ac:dyDescent="0.15">
      <c r="A24" s="13">
        <v>13</v>
      </c>
      <c r="B24" s="18" t="s">
        <v>58</v>
      </c>
      <c r="C24" s="15"/>
      <c r="D24" s="23"/>
      <c r="E24" s="13"/>
      <c r="F24" s="17"/>
      <c r="G24" s="15"/>
      <c r="H24" s="15"/>
    </row>
    <row r="25" spans="1:8" ht="19.5" customHeight="1" x14ac:dyDescent="0.15">
      <c r="A25" s="13">
        <v>14</v>
      </c>
      <c r="B25" s="18" t="s">
        <v>59</v>
      </c>
      <c r="C25" s="15"/>
      <c r="D25" s="23"/>
      <c r="E25" s="13">
        <v>37</v>
      </c>
      <c r="F25" s="17" t="s">
        <v>60</v>
      </c>
      <c r="G25" s="15"/>
      <c r="H25" s="23"/>
    </row>
    <row r="26" spans="1:8" ht="19.5" customHeight="1" x14ac:dyDescent="0.15">
      <c r="A26" s="13">
        <v>15</v>
      </c>
      <c r="B26" s="18" t="s">
        <v>61</v>
      </c>
      <c r="C26" s="15"/>
      <c r="D26" s="23"/>
      <c r="E26" s="13"/>
      <c r="F26" s="17"/>
      <c r="G26" s="15"/>
      <c r="H26" s="15"/>
    </row>
    <row r="27" spans="1:8" ht="19.5" customHeight="1" x14ac:dyDescent="0.15">
      <c r="A27" s="13">
        <v>16</v>
      </c>
      <c r="B27" s="18" t="s">
        <v>62</v>
      </c>
      <c r="C27" s="15"/>
      <c r="D27" s="23"/>
      <c r="E27" s="13">
        <v>38</v>
      </c>
      <c r="F27" s="10" t="s">
        <v>63</v>
      </c>
      <c r="G27" s="15"/>
      <c r="H27" s="23"/>
    </row>
    <row r="28" spans="1:8" ht="19.5" customHeight="1" x14ac:dyDescent="0.15">
      <c r="A28" s="13">
        <v>17</v>
      </c>
      <c r="B28" s="18" t="s">
        <v>64</v>
      </c>
      <c r="C28" s="15"/>
      <c r="D28" s="23"/>
      <c r="E28" s="13"/>
      <c r="F28" s="17"/>
      <c r="G28" s="15"/>
      <c r="H28" s="20"/>
    </row>
    <row r="29" spans="1:8" ht="19.5" customHeight="1" x14ac:dyDescent="0.15">
      <c r="A29" s="13">
        <v>18</v>
      </c>
      <c r="B29" s="18" t="s">
        <v>65</v>
      </c>
      <c r="C29" s="15"/>
      <c r="D29" s="23"/>
      <c r="E29" s="13"/>
      <c r="F29" s="17" t="s">
        <v>66</v>
      </c>
      <c r="G29" s="15"/>
      <c r="H29" s="20"/>
    </row>
    <row r="30" spans="1:8" ht="19.5" customHeight="1" x14ac:dyDescent="0.15">
      <c r="A30" s="13">
        <v>19</v>
      </c>
      <c r="B30" s="18" t="s">
        <v>67</v>
      </c>
      <c r="C30" s="15"/>
      <c r="D30" s="23"/>
      <c r="E30" s="13">
        <v>39</v>
      </c>
      <c r="F30" s="18" t="s">
        <v>68</v>
      </c>
      <c r="G30" s="15"/>
      <c r="H30" s="23"/>
    </row>
    <row r="31" spans="1:8" ht="19.5" customHeight="1" x14ac:dyDescent="0.15">
      <c r="A31" s="13"/>
      <c r="B31" s="14"/>
      <c r="C31" s="15"/>
      <c r="D31" s="15"/>
      <c r="E31" s="13">
        <v>40</v>
      </c>
      <c r="F31" s="18" t="s">
        <v>69</v>
      </c>
      <c r="G31" s="15"/>
      <c r="H31" s="23"/>
    </row>
    <row r="32" spans="1:8" ht="19.5" customHeight="1" x14ac:dyDescent="0.15">
      <c r="A32" s="13">
        <v>20</v>
      </c>
      <c r="B32" s="14" t="s">
        <v>70</v>
      </c>
      <c r="C32" s="15"/>
      <c r="D32" s="23"/>
      <c r="E32" s="13">
        <v>41</v>
      </c>
      <c r="F32" s="19" t="s">
        <v>71</v>
      </c>
      <c r="G32" s="15"/>
      <c r="H32" s="23"/>
    </row>
    <row r="33" spans="1:8" ht="14.25" hidden="1" customHeight="1" x14ac:dyDescent="0.15">
      <c r="A33" s="13"/>
      <c r="B33" s="14"/>
      <c r="C33" s="15"/>
      <c r="D33" s="15"/>
      <c r="E33" s="13"/>
      <c r="F33" s="17"/>
      <c r="G33" s="15"/>
      <c r="H33" s="15"/>
    </row>
    <row r="34" spans="1:8" ht="19.5" customHeight="1" x14ac:dyDescent="0.15">
      <c r="A34" s="13"/>
      <c r="B34" s="14"/>
      <c r="C34" s="15"/>
      <c r="D34" s="15"/>
      <c r="E34" s="13"/>
      <c r="F34" s="17"/>
      <c r="G34" s="15"/>
      <c r="H34" s="15"/>
    </row>
    <row r="35" spans="1:8" ht="18.75" customHeight="1" x14ac:dyDescent="0.15">
      <c r="A35" s="13">
        <v>21</v>
      </c>
      <c r="B35" s="14" t="s">
        <v>72</v>
      </c>
      <c r="C35" s="15"/>
      <c r="D35" s="23"/>
      <c r="E35" s="13"/>
      <c r="F35" s="17"/>
      <c r="G35" s="15"/>
      <c r="H35" s="15"/>
    </row>
    <row r="36" spans="1:8" ht="14.25" hidden="1" customHeight="1" x14ac:dyDescent="0.15">
      <c r="A36" s="13"/>
      <c r="B36" s="14"/>
      <c r="C36" s="15"/>
      <c r="D36" s="15"/>
      <c r="E36" s="13"/>
      <c r="F36" s="17"/>
      <c r="G36" s="15"/>
      <c r="H36" s="15"/>
    </row>
    <row r="37" spans="1:8" ht="18.75" customHeight="1" x14ac:dyDescent="0.15">
      <c r="A37" s="13"/>
      <c r="B37" s="14"/>
      <c r="C37" s="15"/>
      <c r="D37" s="15"/>
      <c r="E37" s="13"/>
      <c r="F37" s="17"/>
      <c r="G37" s="15"/>
      <c r="H37" s="15"/>
    </row>
    <row r="38" spans="1:8" ht="19.5" customHeight="1" x14ac:dyDescent="0.15">
      <c r="A38" s="13">
        <v>22</v>
      </c>
      <c r="B38" s="21" t="s">
        <v>73</v>
      </c>
      <c r="C38" s="15"/>
      <c r="D38" s="23"/>
      <c r="E38" s="13">
        <v>42</v>
      </c>
      <c r="F38" s="10" t="s">
        <v>74</v>
      </c>
      <c r="G38" s="15"/>
      <c r="H38" s="23"/>
    </row>
    <row r="39" spans="1:8" ht="11.25" customHeight="1" x14ac:dyDescent="0.15">
      <c r="A39" s="88"/>
      <c r="B39" s="89"/>
      <c r="C39" s="90"/>
      <c r="D39" s="90"/>
      <c r="E39" s="88"/>
      <c r="F39" s="91"/>
      <c r="G39" s="90"/>
      <c r="H39" s="90"/>
    </row>
  </sheetData>
  <mergeCells count="9">
    <mergeCell ref="A39:H39"/>
    <mergeCell ref="A1:B1"/>
    <mergeCell ref="A2:H3"/>
    <mergeCell ref="A4:G4"/>
    <mergeCell ref="A5:A6"/>
    <mergeCell ref="B5:B6"/>
    <mergeCell ref="E5:E6"/>
    <mergeCell ref="F5:F6"/>
    <mergeCell ref="G1:H1"/>
  </mergeCells>
  <phoneticPr fontId="1" type="noConversion"/>
  <pageMargins left="0.25" right="0.25" top="0.75" bottom="0.75" header="0.3" footer="0.3"/>
  <pageSetup paperSize="9" orientation="portrait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A2" sqref="A2:F3"/>
    </sheetView>
  </sheetViews>
  <sheetFormatPr defaultRowHeight="14.25" customHeight="1" x14ac:dyDescent="0.15"/>
  <cols>
    <col min="1" max="1" width="5" customWidth="1"/>
    <col min="2" max="2" width="6.75" customWidth="1"/>
    <col min="3" max="3" width="27.125" customWidth="1"/>
    <col min="4" max="6" width="16.125" customWidth="1"/>
  </cols>
  <sheetData>
    <row r="1" spans="1:6" ht="18" customHeight="1" x14ac:dyDescent="0.15">
      <c r="A1" s="42" t="s">
        <v>179</v>
      </c>
      <c r="B1" s="40"/>
      <c r="C1" s="40"/>
      <c r="D1" s="40"/>
      <c r="E1" s="104"/>
      <c r="F1" s="104"/>
    </row>
    <row r="2" spans="1:6" ht="6.75" customHeight="1" x14ac:dyDescent="0.15">
      <c r="A2" s="87" t="s">
        <v>181</v>
      </c>
      <c r="B2" s="87"/>
      <c r="C2" s="87"/>
      <c r="D2" s="87"/>
      <c r="E2" s="87"/>
      <c r="F2" s="87"/>
    </row>
    <row r="3" spans="1:6" ht="12.75" customHeight="1" x14ac:dyDescent="0.15">
      <c r="A3" s="87"/>
      <c r="B3" s="87"/>
      <c r="C3" s="87"/>
      <c r="D3" s="87"/>
      <c r="E3" s="87"/>
      <c r="F3" s="87"/>
    </row>
    <row r="4" spans="1:6" ht="21" customHeight="1" x14ac:dyDescent="0.15">
      <c r="A4" s="109"/>
      <c r="B4" s="109"/>
      <c r="C4" s="109"/>
      <c r="D4" s="109"/>
      <c r="E4" s="109"/>
      <c r="F4" s="41" t="s">
        <v>19</v>
      </c>
    </row>
    <row r="5" spans="1:6" ht="23.25" customHeight="1" x14ac:dyDescent="0.15">
      <c r="A5" s="110" t="s">
        <v>20</v>
      </c>
      <c r="B5" s="110" t="s">
        <v>75</v>
      </c>
      <c r="C5" s="110"/>
      <c r="D5" s="110" t="s">
        <v>76</v>
      </c>
      <c r="E5" s="110"/>
      <c r="F5" s="110"/>
    </row>
    <row r="6" spans="1:6" ht="25.5" customHeight="1" x14ac:dyDescent="0.15">
      <c r="A6" s="110"/>
      <c r="B6" s="110"/>
      <c r="C6" s="110"/>
      <c r="D6" s="43" t="s">
        <v>77</v>
      </c>
      <c r="E6" s="43" t="s">
        <v>78</v>
      </c>
      <c r="F6" s="43" t="s">
        <v>79</v>
      </c>
    </row>
    <row r="7" spans="1:6" ht="24" customHeight="1" x14ac:dyDescent="0.15">
      <c r="A7" s="110"/>
      <c r="B7" s="110"/>
      <c r="C7" s="110"/>
      <c r="D7" s="10" t="s">
        <v>25</v>
      </c>
      <c r="E7" s="10" t="s">
        <v>26</v>
      </c>
      <c r="F7" s="10" t="s">
        <v>80</v>
      </c>
    </row>
    <row r="8" spans="1:6" ht="29.1" customHeight="1" x14ac:dyDescent="0.15">
      <c r="A8" s="22">
        <v>1</v>
      </c>
      <c r="B8" s="102" t="s">
        <v>81</v>
      </c>
      <c r="C8" s="102"/>
      <c r="D8" s="44"/>
      <c r="E8" s="44"/>
      <c r="F8" s="23"/>
    </row>
    <row r="9" spans="1:6" ht="29.1" customHeight="1" x14ac:dyDescent="0.15">
      <c r="A9" s="22">
        <v>2</v>
      </c>
      <c r="B9" s="106" t="s">
        <v>175</v>
      </c>
      <c r="C9" s="106"/>
      <c r="D9" s="23"/>
      <c r="E9" s="44"/>
      <c r="F9" s="23">
        <f>c_F02_214+c_F23_215</f>
        <v>0</v>
      </c>
    </row>
    <row r="10" spans="1:6" ht="29.1" customHeight="1" x14ac:dyDescent="0.15">
      <c r="A10" s="22">
        <v>3</v>
      </c>
      <c r="B10" s="111" t="s">
        <v>82</v>
      </c>
      <c r="C10" s="111"/>
      <c r="D10" s="44"/>
      <c r="E10" s="44"/>
      <c r="F10" s="23">
        <f>c_F03_217+c_F24_218</f>
        <v>0</v>
      </c>
    </row>
    <row r="11" spans="1:6" ht="29.1" customHeight="1" x14ac:dyDescent="0.15">
      <c r="A11" s="22">
        <v>4</v>
      </c>
      <c r="B11" s="106" t="s">
        <v>83</v>
      </c>
      <c r="C11" s="106"/>
      <c r="D11" s="23"/>
      <c r="E11" s="44"/>
      <c r="F11" s="23">
        <f>c_F04_220+c_F25_221</f>
        <v>0</v>
      </c>
    </row>
    <row r="12" spans="1:6" s="29" customFormat="1" ht="29.1" customHeight="1" x14ac:dyDescent="0.15">
      <c r="A12" s="22">
        <v>5</v>
      </c>
      <c r="B12" s="107" t="s">
        <v>176</v>
      </c>
      <c r="C12" s="108"/>
      <c r="D12" s="23"/>
      <c r="E12" s="23"/>
      <c r="F12" s="23">
        <f>c_F64_223+c_F66_224</f>
        <v>0</v>
      </c>
    </row>
    <row r="13" spans="1:6" ht="29.1" customHeight="1" x14ac:dyDescent="0.15">
      <c r="A13" s="22">
        <v>6</v>
      </c>
      <c r="B13" s="106" t="s">
        <v>84</v>
      </c>
      <c r="C13" s="106"/>
      <c r="D13" s="23"/>
      <c r="E13" s="23"/>
      <c r="F13" s="23">
        <f>c_F05_226+c_F26_227</f>
        <v>0</v>
      </c>
    </row>
    <row r="14" spans="1:6" s="29" customFormat="1" ht="29.1" customHeight="1" x14ac:dyDescent="0.15">
      <c r="A14" s="22">
        <v>7</v>
      </c>
      <c r="B14" s="107" t="s">
        <v>177</v>
      </c>
      <c r="C14" s="108"/>
      <c r="D14" s="23"/>
      <c r="E14" s="23"/>
      <c r="F14" s="23">
        <f>c_F65_229+c_F67_230</f>
        <v>0</v>
      </c>
    </row>
    <row r="15" spans="1:6" ht="29.1" customHeight="1" x14ac:dyDescent="0.15">
      <c r="A15" s="22">
        <v>8</v>
      </c>
      <c r="B15" s="106" t="s">
        <v>85</v>
      </c>
      <c r="C15" s="106"/>
      <c r="D15" s="23"/>
      <c r="E15" s="23"/>
      <c r="F15" s="23">
        <f>c_F06_232+c_F27_233</f>
        <v>0</v>
      </c>
    </row>
    <row r="16" spans="1:6" ht="29.1" customHeight="1" x14ac:dyDescent="0.15">
      <c r="A16" s="22">
        <v>9</v>
      </c>
      <c r="B16" s="100" t="s">
        <v>86</v>
      </c>
      <c r="C16" s="101"/>
      <c r="D16" s="23"/>
      <c r="E16" s="23"/>
      <c r="F16" s="23">
        <f>c_F07_235+c_F28_236</f>
        <v>0</v>
      </c>
    </row>
    <row r="17" spans="1:6" ht="29.1" customHeight="1" x14ac:dyDescent="0.15">
      <c r="A17" s="22">
        <v>10</v>
      </c>
      <c r="B17" s="102" t="s">
        <v>87</v>
      </c>
      <c r="C17" s="102"/>
      <c r="D17" s="23"/>
      <c r="E17" s="23"/>
      <c r="F17" s="23">
        <f>c_F08_238+c_F29_239</f>
        <v>0</v>
      </c>
    </row>
    <row r="18" spans="1:6" ht="29.1" customHeight="1" x14ac:dyDescent="0.15">
      <c r="A18" s="22">
        <v>11</v>
      </c>
      <c r="B18" s="103" t="s">
        <v>88</v>
      </c>
      <c r="C18" s="103"/>
      <c r="D18" s="23">
        <f>c_F02_214+c_F03_217+c_F04_220+c_F05_226+c_F06_232+c_F07_235+c_F08_238</f>
        <v>0</v>
      </c>
      <c r="E18" s="23">
        <f>c_F23_215+c_F24_218+c_F25_221+c_F26_227+c_F27_233+c_F28_236+c_F29_239</f>
        <v>0</v>
      </c>
      <c r="F18" s="23">
        <f>c_F09_241+c_F30_242</f>
        <v>0</v>
      </c>
    </row>
    <row r="19" spans="1:6" ht="29.1" customHeight="1" x14ac:dyDescent="0.15">
      <c r="A19" s="22">
        <v>12</v>
      </c>
      <c r="B19" s="102" t="s">
        <v>89</v>
      </c>
      <c r="C19" s="102"/>
      <c r="D19" s="23"/>
      <c r="E19" s="23"/>
      <c r="F19" s="23"/>
    </row>
    <row r="20" spans="1:6" ht="29.1" customHeight="1" x14ac:dyDescent="0.15">
      <c r="A20" s="22">
        <v>13</v>
      </c>
      <c r="B20" s="102" t="s">
        <v>90</v>
      </c>
      <c r="C20" s="102"/>
      <c r="D20" s="23"/>
      <c r="E20" s="23"/>
      <c r="F20" s="23">
        <f>c_F11_244+c_F32_245</f>
        <v>0</v>
      </c>
    </row>
    <row r="21" spans="1:6" ht="29.1" customHeight="1" x14ac:dyDescent="0.15">
      <c r="A21" s="22">
        <v>14</v>
      </c>
      <c r="B21" s="102" t="s">
        <v>91</v>
      </c>
      <c r="C21" s="102"/>
      <c r="D21" s="23"/>
      <c r="E21" s="23"/>
      <c r="F21" s="23">
        <f>c_F16_247+c_F37_248</f>
        <v>0</v>
      </c>
    </row>
    <row r="22" spans="1:6" ht="29.1" customHeight="1" x14ac:dyDescent="0.15">
      <c r="A22" s="22">
        <v>15</v>
      </c>
      <c r="B22" s="102" t="s">
        <v>92</v>
      </c>
      <c r="C22" s="102"/>
      <c r="D22" s="23"/>
      <c r="E22" s="23"/>
      <c r="F22" s="23">
        <f>c_F17_250+c_F38_251</f>
        <v>0</v>
      </c>
    </row>
    <row r="23" spans="1:6" ht="29.1" customHeight="1" x14ac:dyDescent="0.15">
      <c r="A23" s="22">
        <v>16</v>
      </c>
      <c r="B23" s="102" t="s">
        <v>93</v>
      </c>
      <c r="C23" s="102"/>
      <c r="D23" s="23"/>
      <c r="E23" s="23"/>
      <c r="F23" s="23">
        <f>c_F18_253+c_F39_254</f>
        <v>0</v>
      </c>
    </row>
    <row r="24" spans="1:6" ht="29.1" customHeight="1" x14ac:dyDescent="0.15">
      <c r="A24" s="22">
        <v>17</v>
      </c>
      <c r="B24" s="103" t="s">
        <v>94</v>
      </c>
      <c r="C24" s="103"/>
      <c r="D24" s="23">
        <f>c_F11_244+c_F16_247+c_F17_250+c_F18_253</f>
        <v>0</v>
      </c>
      <c r="E24" s="23"/>
      <c r="F24" s="23">
        <f>c_F19_256+c_F40_257</f>
        <v>0</v>
      </c>
    </row>
    <row r="25" spans="1:6" ht="29.1" customHeight="1" x14ac:dyDescent="0.15">
      <c r="A25" s="22">
        <v>18</v>
      </c>
      <c r="B25" s="99" t="s">
        <v>95</v>
      </c>
      <c r="C25" s="99"/>
      <c r="D25" s="23"/>
      <c r="E25" s="23">
        <f>0-c_F20_259</f>
        <v>0</v>
      </c>
      <c r="F25" s="23">
        <f>(c_F20_259*1000+c_F41_260*1000)/1000</f>
        <v>0</v>
      </c>
    </row>
    <row r="26" spans="1:6" ht="29.1" customHeight="1" x14ac:dyDescent="0.15">
      <c r="A26" s="22">
        <v>19</v>
      </c>
      <c r="B26" s="99" t="s">
        <v>96</v>
      </c>
      <c r="C26" s="99"/>
      <c r="D26" s="23">
        <f>ROUND(c_F09_241-c_F61_258+c_F20_259,2)</f>
        <v>0</v>
      </c>
      <c r="E26" s="23">
        <f>ROUND(c_F30_242+c_F41_260,2)</f>
        <v>0</v>
      </c>
      <c r="F26" s="23">
        <f>ROUND(c_F21_262+c_F42_263,2)</f>
        <v>0</v>
      </c>
    </row>
    <row r="27" spans="1:6" ht="2.25" customHeight="1" x14ac:dyDescent="0.15">
      <c r="A27" s="112"/>
      <c r="B27" s="113"/>
      <c r="C27" s="113"/>
      <c r="D27" s="90"/>
      <c r="E27" s="90"/>
      <c r="F27" s="90"/>
    </row>
    <row r="28" spans="1:6" ht="21" customHeight="1" x14ac:dyDescent="0.15">
      <c r="E28" s="105"/>
      <c r="F28" s="105"/>
    </row>
  </sheetData>
  <mergeCells count="27">
    <mergeCell ref="E28:F28"/>
    <mergeCell ref="B15:C15"/>
    <mergeCell ref="B12:C12"/>
    <mergeCell ref="B14:C14"/>
    <mergeCell ref="A2:F3"/>
    <mergeCell ref="A4:E4"/>
    <mergeCell ref="A5:A7"/>
    <mergeCell ref="B5:C7"/>
    <mergeCell ref="D5:F5"/>
    <mergeCell ref="B8:C8"/>
    <mergeCell ref="B9:C9"/>
    <mergeCell ref="B10:C10"/>
    <mergeCell ref="B11:C11"/>
    <mergeCell ref="B13:C13"/>
    <mergeCell ref="A27:F27"/>
    <mergeCell ref="B26:C26"/>
    <mergeCell ref="E1:F1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</mergeCells>
  <phoneticPr fontId="1" type="noConversion"/>
  <pageMargins left="0.25" right="0.25" top="0.75" bottom="0.75" header="0.3" footer="0.3"/>
  <pageSetup paperSize="9" orientation="portrait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workbookViewId="0">
      <selection activeCell="A2" sqref="A2:F3"/>
    </sheetView>
  </sheetViews>
  <sheetFormatPr defaultRowHeight="14.25" customHeight="1" x14ac:dyDescent="0.15"/>
  <cols>
    <col min="1" max="1" width="5.75" customWidth="1"/>
    <col min="2" max="2" width="35" customWidth="1"/>
    <col min="3" max="3" width="22.625" customWidth="1"/>
    <col min="4" max="4" width="5.75" customWidth="1"/>
    <col min="5" max="5" width="35" customWidth="1"/>
    <col min="6" max="6" width="29.875" customWidth="1"/>
  </cols>
  <sheetData>
    <row r="1" spans="1:6" ht="17.25" customHeight="1" x14ac:dyDescent="0.15">
      <c r="A1" s="114" t="s">
        <v>97</v>
      </c>
      <c r="B1" s="115"/>
      <c r="C1" s="4"/>
      <c r="D1" s="4"/>
      <c r="E1" s="4"/>
      <c r="F1" s="47"/>
    </row>
    <row r="2" spans="1:6" ht="9" customHeight="1" x14ac:dyDescent="0.15">
      <c r="A2" s="87" t="s">
        <v>98</v>
      </c>
      <c r="B2" s="87"/>
      <c r="C2" s="87"/>
      <c r="D2" s="87"/>
      <c r="E2" s="87"/>
      <c r="F2" s="87"/>
    </row>
    <row r="3" spans="1:6" ht="14.25" customHeight="1" x14ac:dyDescent="0.15">
      <c r="A3" s="87"/>
      <c r="B3" s="87"/>
      <c r="C3" s="87"/>
      <c r="D3" s="87"/>
      <c r="E3" s="87"/>
      <c r="F3" s="87"/>
    </row>
    <row r="4" spans="1:6" ht="15" customHeight="1" x14ac:dyDescent="0.15">
      <c r="A4" s="93"/>
      <c r="B4" s="93"/>
      <c r="C4" s="116"/>
      <c r="D4" s="117"/>
      <c r="E4" s="117"/>
      <c r="F4" s="11" t="s">
        <v>19</v>
      </c>
    </row>
    <row r="5" spans="1:6" ht="15.75" customHeight="1" x14ac:dyDescent="0.15">
      <c r="A5" s="24" t="s">
        <v>20</v>
      </c>
      <c r="B5" s="25" t="s">
        <v>75</v>
      </c>
      <c r="C5" s="24" t="s">
        <v>99</v>
      </c>
      <c r="D5" s="24" t="s">
        <v>20</v>
      </c>
      <c r="E5" s="24" t="s">
        <v>75</v>
      </c>
      <c r="F5" s="24" t="s">
        <v>99</v>
      </c>
    </row>
    <row r="6" spans="1:6" ht="14.25" customHeight="1" x14ac:dyDescent="0.15">
      <c r="A6" s="22"/>
      <c r="B6" s="14" t="s">
        <v>100</v>
      </c>
      <c r="C6" s="15"/>
      <c r="D6" s="22">
        <v>20</v>
      </c>
      <c r="E6" s="18" t="s">
        <v>101</v>
      </c>
      <c r="F6" s="23"/>
    </row>
    <row r="7" spans="1:6" ht="18.75" customHeight="1" x14ac:dyDescent="0.15">
      <c r="A7" s="22">
        <v>1</v>
      </c>
      <c r="B7" s="18" t="s">
        <v>102</v>
      </c>
      <c r="C7" s="23"/>
      <c r="D7" s="22">
        <v>21</v>
      </c>
      <c r="E7" s="18" t="s">
        <v>103</v>
      </c>
      <c r="F7" s="23"/>
    </row>
    <row r="8" spans="1:6" ht="18.75" customHeight="1" x14ac:dyDescent="0.15">
      <c r="A8" s="22">
        <v>2</v>
      </c>
      <c r="B8" s="18" t="s">
        <v>104</v>
      </c>
      <c r="C8" s="23"/>
      <c r="D8" s="22">
        <v>22</v>
      </c>
      <c r="E8" s="18" t="s">
        <v>105</v>
      </c>
      <c r="F8" s="23"/>
    </row>
    <row r="9" spans="1:6" ht="18.75" customHeight="1" x14ac:dyDescent="0.15">
      <c r="A9" s="22">
        <v>3</v>
      </c>
      <c r="B9" s="18" t="s">
        <v>106</v>
      </c>
      <c r="C9" s="23"/>
      <c r="D9" s="22">
        <v>23</v>
      </c>
      <c r="E9" s="26"/>
      <c r="F9" s="23"/>
    </row>
    <row r="10" spans="1:6" ht="18.75" customHeight="1" x14ac:dyDescent="0.15">
      <c r="A10" s="22">
        <v>4</v>
      </c>
      <c r="B10" s="18" t="s">
        <v>107</v>
      </c>
      <c r="C10" s="23"/>
      <c r="D10" s="22">
        <v>24</v>
      </c>
      <c r="E10" s="21" t="s">
        <v>108</v>
      </c>
      <c r="F10" s="23">
        <f>c_F20_286+c_F21_287+c_F22_288+c_F23_289</f>
        <v>0</v>
      </c>
    </row>
    <row r="11" spans="1:6" ht="18.75" customHeight="1" x14ac:dyDescent="0.15">
      <c r="A11" s="22">
        <v>5</v>
      </c>
      <c r="B11" s="18" t="s">
        <v>109</v>
      </c>
      <c r="C11" s="23"/>
      <c r="D11" s="22">
        <v>25</v>
      </c>
      <c r="E11" s="21" t="s">
        <v>110</v>
      </c>
      <c r="F11" s="23">
        <f>ROUND((c_F19_285*1000-c_F24_290*1000)/1000,2)</f>
        <v>0</v>
      </c>
    </row>
    <row r="12" spans="1:6" ht="18.75" customHeight="1" x14ac:dyDescent="0.15">
      <c r="A12" s="22">
        <v>6</v>
      </c>
      <c r="B12" s="18" t="s">
        <v>111</v>
      </c>
      <c r="C12" s="23"/>
      <c r="D12" s="22"/>
      <c r="E12" s="14" t="s">
        <v>112</v>
      </c>
      <c r="F12" s="23"/>
    </row>
    <row r="13" spans="1:6" ht="18.75" customHeight="1" x14ac:dyDescent="0.15">
      <c r="A13" s="22">
        <v>7</v>
      </c>
      <c r="B13" s="21" t="s">
        <v>113</v>
      </c>
      <c r="C13" s="23">
        <f>c_F01_267+c_F02_268+c_F03_269+c_F04_270+c_F05_271+c_F06_272</f>
        <v>0</v>
      </c>
      <c r="D13" s="22">
        <v>26</v>
      </c>
      <c r="E13" s="18" t="s">
        <v>114</v>
      </c>
      <c r="F13" s="23"/>
    </row>
    <row r="14" spans="1:6" ht="18.75" customHeight="1" x14ac:dyDescent="0.15">
      <c r="A14" s="22">
        <v>8</v>
      </c>
      <c r="B14" s="18" t="s">
        <v>115</v>
      </c>
      <c r="C14" s="23"/>
      <c r="D14" s="22">
        <v>27</v>
      </c>
      <c r="E14" s="18" t="s">
        <v>116</v>
      </c>
      <c r="F14" s="23"/>
    </row>
    <row r="15" spans="1:6" ht="18.75" customHeight="1" x14ac:dyDescent="0.15">
      <c r="A15" s="22">
        <v>9</v>
      </c>
      <c r="B15" s="18" t="s">
        <v>117</v>
      </c>
      <c r="C15" s="23"/>
      <c r="D15" s="22">
        <v>28</v>
      </c>
      <c r="E15" s="26"/>
      <c r="F15" s="23"/>
    </row>
    <row r="16" spans="1:6" ht="18.75" customHeight="1" x14ac:dyDescent="0.15">
      <c r="A16" s="22">
        <v>10</v>
      </c>
      <c r="B16" s="18" t="s">
        <v>118</v>
      </c>
      <c r="C16" s="23"/>
      <c r="D16" s="22">
        <v>29</v>
      </c>
      <c r="E16" s="21" t="s">
        <v>113</v>
      </c>
      <c r="F16" s="23">
        <f>c_F26_292+c_F27_293+c_F28_294</f>
        <v>0</v>
      </c>
    </row>
    <row r="17" spans="1:6" ht="18.75" customHeight="1" x14ac:dyDescent="0.15">
      <c r="A17" s="22">
        <v>11</v>
      </c>
      <c r="B17" s="18" t="s">
        <v>119</v>
      </c>
      <c r="C17" s="23"/>
      <c r="D17" s="22">
        <v>30</v>
      </c>
      <c r="E17" s="18" t="s">
        <v>120</v>
      </c>
      <c r="F17" s="23"/>
    </row>
    <row r="18" spans="1:6" ht="18.75" customHeight="1" x14ac:dyDescent="0.15">
      <c r="A18" s="22">
        <v>12</v>
      </c>
      <c r="B18" s="21" t="s">
        <v>108</v>
      </c>
      <c r="C18" s="23">
        <f>c_F08_274+c_F09_275+c_F10_276+c_F11_277</f>
        <v>0</v>
      </c>
      <c r="D18" s="22">
        <v>31</v>
      </c>
      <c r="E18" s="18" t="s">
        <v>121</v>
      </c>
      <c r="F18" s="23"/>
    </row>
    <row r="19" spans="1:6" ht="18.75" customHeight="1" x14ac:dyDescent="0.15">
      <c r="A19" s="22">
        <v>13</v>
      </c>
      <c r="B19" s="21" t="s">
        <v>122</v>
      </c>
      <c r="C19" s="23">
        <f>ROUND((c_F07_273*1000-c_F12_278*1000)/1000,2)</f>
        <v>0</v>
      </c>
      <c r="D19" s="22">
        <v>32</v>
      </c>
      <c r="E19" s="21" t="s">
        <v>108</v>
      </c>
      <c r="F19" s="23">
        <f>c_F30_296+c_F31_297</f>
        <v>0</v>
      </c>
    </row>
    <row r="20" spans="1:6" ht="18.75" customHeight="1" x14ac:dyDescent="0.15">
      <c r="A20" s="16"/>
      <c r="B20" s="14" t="s">
        <v>123</v>
      </c>
      <c r="C20" s="23"/>
      <c r="D20" s="22">
        <v>33</v>
      </c>
      <c r="E20" s="21" t="s">
        <v>124</v>
      </c>
      <c r="F20" s="23">
        <f>ROUND((c_F29_295*1000-c_F32_298*1000)/1000,2)</f>
        <v>0</v>
      </c>
    </row>
    <row r="21" spans="1:6" ht="18.75" customHeight="1" x14ac:dyDescent="0.15">
      <c r="A21" s="22">
        <v>14</v>
      </c>
      <c r="B21" s="18" t="s">
        <v>125</v>
      </c>
      <c r="C21" s="23"/>
      <c r="D21" s="22">
        <v>34</v>
      </c>
      <c r="E21" s="14" t="s">
        <v>126</v>
      </c>
      <c r="F21" s="23"/>
    </row>
    <row r="22" spans="1:6" ht="18.75" customHeight="1" x14ac:dyDescent="0.15">
      <c r="A22" s="22">
        <v>15</v>
      </c>
      <c r="B22" s="18" t="s">
        <v>127</v>
      </c>
      <c r="C22" s="23"/>
      <c r="D22" s="22">
        <v>35</v>
      </c>
      <c r="E22" s="14" t="s">
        <v>128</v>
      </c>
      <c r="F22" s="23">
        <f>ROUND(c_F13_279+c_F25_291+c_F33_299+c_F34_300,2)</f>
        <v>0</v>
      </c>
    </row>
    <row r="23" spans="1:6" ht="18.75" customHeight="1" x14ac:dyDescent="0.15">
      <c r="A23" s="22">
        <v>16</v>
      </c>
      <c r="B23" s="18" t="s">
        <v>129</v>
      </c>
      <c r="C23" s="23"/>
      <c r="D23" s="22"/>
      <c r="E23" s="17"/>
      <c r="F23" s="15"/>
    </row>
    <row r="24" spans="1:6" ht="18.75" customHeight="1" x14ac:dyDescent="0.15">
      <c r="A24" s="22">
        <v>17</v>
      </c>
      <c r="B24" s="18" t="s">
        <v>130</v>
      </c>
      <c r="C24" s="23"/>
      <c r="D24" s="22"/>
      <c r="E24" s="17"/>
      <c r="F24" s="15"/>
    </row>
    <row r="25" spans="1:6" ht="17.25" customHeight="1" x14ac:dyDescent="0.15">
      <c r="A25" s="22">
        <v>18</v>
      </c>
      <c r="B25" s="26"/>
      <c r="C25" s="23"/>
      <c r="D25" s="22"/>
      <c r="E25" s="17"/>
      <c r="F25" s="15"/>
    </row>
    <row r="26" spans="1:6" ht="19.5" customHeight="1" x14ac:dyDescent="0.15">
      <c r="A26" s="22">
        <v>19</v>
      </c>
      <c r="B26" s="21" t="s">
        <v>113</v>
      </c>
      <c r="C26" s="23">
        <f>c_F14_280+c_F15_281+c_F16_282+c_F17_283+c_F18_284</f>
        <v>0</v>
      </c>
      <c r="D26" s="22"/>
      <c r="E26" s="17"/>
      <c r="F26" s="15"/>
    </row>
    <row r="27" spans="1:6" ht="11.25" customHeight="1" x14ac:dyDescent="0.15">
      <c r="A27" s="118"/>
      <c r="B27" s="89"/>
      <c r="C27" s="90"/>
      <c r="D27" s="118"/>
      <c r="E27" s="119"/>
      <c r="F27" s="120"/>
    </row>
  </sheetData>
  <mergeCells count="4">
    <mergeCell ref="A1:B1"/>
    <mergeCell ref="A2:F3"/>
    <mergeCell ref="A4:E4"/>
    <mergeCell ref="A27:F27"/>
  </mergeCells>
  <phoneticPr fontId="1" type="noConversion"/>
  <pageMargins left="0.25" right="0.25" top="0.75" bottom="0.75" header="0.3" footer="0.3"/>
  <pageSetup paperSize="9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workbookViewId="0">
      <selection activeCell="A2" sqref="A2:H3"/>
    </sheetView>
  </sheetViews>
  <sheetFormatPr defaultRowHeight="14.25" customHeight="1" x14ac:dyDescent="0.15"/>
  <cols>
    <col min="1" max="1" width="4.875" customWidth="1"/>
    <col min="2" max="2" width="5.5" customWidth="1"/>
    <col min="3" max="3" width="26.25" customWidth="1"/>
    <col min="4" max="8" width="18.625" customWidth="1"/>
  </cols>
  <sheetData>
    <row r="1" spans="1:8" ht="20.25" customHeight="1" x14ac:dyDescent="0.15">
      <c r="A1" s="114" t="s">
        <v>131</v>
      </c>
      <c r="B1" s="114"/>
      <c r="C1" s="115"/>
      <c r="D1" s="4"/>
      <c r="E1" s="4"/>
      <c r="F1" s="4"/>
      <c r="G1" s="71"/>
      <c r="H1" s="71"/>
    </row>
    <row r="2" spans="1:8" ht="16.5" customHeight="1" x14ac:dyDescent="0.15">
      <c r="A2" s="87" t="s">
        <v>132</v>
      </c>
      <c r="B2" s="87"/>
      <c r="C2" s="87"/>
      <c r="D2" s="87"/>
      <c r="E2" s="87"/>
      <c r="F2" s="87"/>
      <c r="G2" s="87"/>
      <c r="H2" s="87"/>
    </row>
    <row r="3" spans="1:8" ht="18" customHeight="1" x14ac:dyDescent="0.15">
      <c r="A3" s="87"/>
      <c r="B3" s="87"/>
      <c r="C3" s="87"/>
      <c r="D3" s="87"/>
      <c r="E3" s="87"/>
      <c r="F3" s="87"/>
      <c r="G3" s="87"/>
      <c r="H3" s="87"/>
    </row>
    <row r="4" spans="1:8" ht="20.25" customHeight="1" x14ac:dyDescent="0.15">
      <c r="A4" s="125"/>
      <c r="B4" s="125"/>
      <c r="C4" s="125"/>
      <c r="D4" s="125"/>
      <c r="E4" s="125"/>
      <c r="F4" s="126"/>
      <c r="G4" s="11"/>
      <c r="H4" s="11" t="s">
        <v>19</v>
      </c>
    </row>
    <row r="5" spans="1:8" ht="37.5" customHeight="1" x14ac:dyDescent="0.15">
      <c r="A5" s="127" t="s">
        <v>20</v>
      </c>
      <c r="B5" s="127" t="s">
        <v>75</v>
      </c>
      <c r="C5" s="129"/>
      <c r="D5" s="12" t="s">
        <v>133</v>
      </c>
      <c r="E5" s="12" t="s">
        <v>134</v>
      </c>
      <c r="F5" s="12" t="s">
        <v>135</v>
      </c>
      <c r="G5" s="27" t="s">
        <v>136</v>
      </c>
      <c r="H5" s="27" t="s">
        <v>79</v>
      </c>
    </row>
    <row r="6" spans="1:8" ht="27" customHeight="1" x14ac:dyDescent="0.15">
      <c r="A6" s="128"/>
      <c r="B6" s="128"/>
      <c r="C6" s="130"/>
      <c r="D6" s="9" t="s">
        <v>25</v>
      </c>
      <c r="E6" s="8" t="s">
        <v>26</v>
      </c>
      <c r="F6" s="8" t="s">
        <v>80</v>
      </c>
      <c r="G6" s="8" t="s">
        <v>137</v>
      </c>
      <c r="H6" s="8" t="s">
        <v>138</v>
      </c>
    </row>
    <row r="7" spans="1:8" ht="38.85" customHeight="1" x14ac:dyDescent="0.15">
      <c r="A7" s="8">
        <v>1</v>
      </c>
      <c r="B7" s="122" t="s">
        <v>139</v>
      </c>
      <c r="C7" s="124"/>
      <c r="D7" s="45"/>
      <c r="E7" s="46"/>
      <c r="F7" s="46"/>
      <c r="G7" s="46"/>
      <c r="H7" s="46">
        <f>c_F01_304+c_F09_305+c_F17_306+c_F25_307</f>
        <v>0</v>
      </c>
    </row>
    <row r="8" spans="1:8" ht="38.85" customHeight="1" x14ac:dyDescent="0.15">
      <c r="A8" s="8">
        <v>2</v>
      </c>
      <c r="B8" s="122" t="s">
        <v>140</v>
      </c>
      <c r="C8" s="122"/>
      <c r="D8" s="45"/>
      <c r="E8" s="46"/>
      <c r="F8" s="46"/>
      <c r="G8" s="46"/>
      <c r="H8" s="46">
        <f>c_F02_309+c_F10_310+c_F18_311+c_F26_312</f>
        <v>0</v>
      </c>
    </row>
    <row r="9" spans="1:8" ht="38.85" customHeight="1" x14ac:dyDescent="0.15">
      <c r="A9" s="8">
        <v>3</v>
      </c>
      <c r="B9" s="122" t="s">
        <v>141</v>
      </c>
      <c r="C9" s="122"/>
      <c r="D9" s="45"/>
      <c r="E9" s="46"/>
      <c r="F9" s="46"/>
      <c r="G9" s="46"/>
      <c r="H9" s="46">
        <f>c_F03_314+c_F11_315+c_F19_316+c_F27_317</f>
        <v>0</v>
      </c>
    </row>
    <row r="10" spans="1:8" ht="38.85" customHeight="1" x14ac:dyDescent="0.15">
      <c r="A10" s="8">
        <v>4</v>
      </c>
      <c r="B10" s="122" t="s">
        <v>142</v>
      </c>
      <c r="C10" s="122"/>
      <c r="D10" s="45"/>
      <c r="E10" s="46"/>
      <c r="F10" s="46"/>
      <c r="G10" s="46"/>
      <c r="H10" s="46">
        <f>c_F04_319+c_F12_320+c_F20_321+c_F28_322</f>
        <v>0</v>
      </c>
    </row>
    <row r="11" spans="1:8" ht="38.85" customHeight="1" x14ac:dyDescent="0.15">
      <c r="A11" s="8">
        <v>5</v>
      </c>
      <c r="B11" s="122" t="s">
        <v>143</v>
      </c>
      <c r="C11" s="122"/>
      <c r="D11" s="45"/>
      <c r="E11" s="46"/>
      <c r="F11" s="46"/>
      <c r="G11" s="46"/>
      <c r="H11" s="46">
        <f>c_F05_324+c_F13_325+c_F21_326+c_F29_327</f>
        <v>0</v>
      </c>
    </row>
    <row r="12" spans="1:8" ht="38.85" customHeight="1" x14ac:dyDescent="0.15">
      <c r="A12" s="8">
        <v>6</v>
      </c>
      <c r="B12" s="122" t="s">
        <v>144</v>
      </c>
      <c r="C12" s="123"/>
      <c r="D12" s="45"/>
      <c r="E12" s="46"/>
      <c r="F12" s="46"/>
      <c r="G12" s="46"/>
      <c r="H12" s="46">
        <f>c_F06_329+c_F14_330+c_F22_331+c_F30_332</f>
        <v>0</v>
      </c>
    </row>
    <row r="13" spans="1:8" ht="38.85" customHeight="1" x14ac:dyDescent="0.15">
      <c r="A13" s="8">
        <v>7</v>
      </c>
      <c r="B13" s="122" t="s">
        <v>145</v>
      </c>
      <c r="C13" s="123"/>
      <c r="D13" s="45"/>
      <c r="E13" s="46"/>
      <c r="F13" s="46"/>
      <c r="G13" s="46"/>
      <c r="H13" s="46">
        <f>c_F07_334+c_F15_335+c_F23_336+c_F31_337</f>
        <v>0</v>
      </c>
    </row>
    <row r="14" spans="1:8" ht="38.85" customHeight="1" x14ac:dyDescent="0.15">
      <c r="A14" s="8">
        <v>8</v>
      </c>
      <c r="B14" s="72" t="s">
        <v>94</v>
      </c>
      <c r="C14" s="121"/>
      <c r="D14" s="45">
        <f>c_F01_304+c_F02_309+c_F04_319+c_F05_324+c_F06_329+c_F07_334</f>
        <v>0</v>
      </c>
      <c r="E14" s="46">
        <f>c_F09_305+c_F10_310+c_F12_320+c_F13_325+c_F14_330+c_F15_335</f>
        <v>0</v>
      </c>
      <c r="F14" s="46">
        <f>c_F17_306+c_F18_311+c_F20_321+c_F21_326+c_F22_331+c_F23_336</f>
        <v>0</v>
      </c>
      <c r="G14" s="46">
        <f>c_F25_307+c_F26_312+c_F28_322+c_F29_327+c_F30_332+c_F31_337</f>
        <v>0</v>
      </c>
      <c r="H14" s="46">
        <f>c_F08_339+c_F16_340+c_F24_341+c_F32_342</f>
        <v>0</v>
      </c>
    </row>
    <row r="15" spans="1:8" ht="14.25" customHeight="1" x14ac:dyDescent="0.15">
      <c r="A15" s="29"/>
      <c r="B15" s="29"/>
      <c r="C15" s="29"/>
      <c r="D15" s="29"/>
      <c r="E15" s="29"/>
      <c r="F15" s="29"/>
      <c r="G15" s="29"/>
      <c r="H15" s="29"/>
    </row>
  </sheetData>
  <mergeCells count="14">
    <mergeCell ref="B7:C7"/>
    <mergeCell ref="A1:C1"/>
    <mergeCell ref="A2:H3"/>
    <mergeCell ref="A4:F4"/>
    <mergeCell ref="A5:A6"/>
    <mergeCell ref="B5:C6"/>
    <mergeCell ref="G1:H1"/>
    <mergeCell ref="B14:C14"/>
    <mergeCell ref="B8:C8"/>
    <mergeCell ref="B9:C9"/>
    <mergeCell ref="B10:C10"/>
    <mergeCell ref="B11:C11"/>
    <mergeCell ref="B12:C12"/>
    <mergeCell ref="B13:C13"/>
  </mergeCells>
  <phoneticPr fontId="1" type="noConversion"/>
  <pageMargins left="0.25" right="0.25" top="0.75" bottom="0.75" header="0.3" footer="0.3"/>
  <pageSetup paperSize="9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workbookViewId="0">
      <selection activeCell="A2" sqref="A2:H3"/>
    </sheetView>
  </sheetViews>
  <sheetFormatPr defaultRowHeight="14.25" customHeight="1" x14ac:dyDescent="0.15"/>
  <cols>
    <col min="1" max="1" width="5.625" customWidth="1"/>
    <col min="2" max="2" width="31.25" customWidth="1"/>
    <col min="3" max="3" width="6.25" customWidth="1"/>
    <col min="4" max="4" width="20.625" customWidth="1"/>
    <col min="5" max="5" width="5.625" customWidth="1"/>
    <col min="6" max="6" width="31.25" customWidth="1"/>
    <col min="7" max="7" width="6.25" customWidth="1"/>
    <col min="8" max="8" width="20.625" customWidth="1"/>
  </cols>
  <sheetData>
    <row r="1" spans="1:8" ht="22.5" customHeight="1" x14ac:dyDescent="0.15">
      <c r="A1" s="114" t="s">
        <v>146</v>
      </c>
      <c r="B1" s="115"/>
      <c r="C1" s="4"/>
      <c r="D1" s="4"/>
      <c r="E1" s="4"/>
      <c r="F1" s="38"/>
      <c r="G1" s="132"/>
      <c r="H1" s="132"/>
    </row>
    <row r="2" spans="1:8" ht="22.5" customHeight="1" x14ac:dyDescent="0.15">
      <c r="A2" s="87" t="s">
        <v>147</v>
      </c>
      <c r="B2" s="87"/>
      <c r="C2" s="87"/>
      <c r="D2" s="87"/>
      <c r="E2" s="87"/>
      <c r="F2" s="87"/>
      <c r="G2" s="87"/>
      <c r="H2" s="87"/>
    </row>
    <row r="3" spans="1:8" ht="22.5" customHeight="1" x14ac:dyDescent="0.15">
      <c r="A3" s="87"/>
      <c r="B3" s="87"/>
      <c r="C3" s="87"/>
      <c r="D3" s="87"/>
      <c r="E3" s="87"/>
      <c r="F3" s="87"/>
      <c r="G3" s="87"/>
      <c r="H3" s="87"/>
    </row>
    <row r="4" spans="1:8" ht="22.5" customHeight="1" x14ac:dyDescent="0.15">
      <c r="A4" s="131"/>
      <c r="B4" s="131"/>
      <c r="C4" s="30"/>
      <c r="D4" s="31"/>
      <c r="E4" s="31"/>
      <c r="F4" s="30"/>
      <c r="G4" s="5"/>
      <c r="H4" s="32"/>
    </row>
    <row r="5" spans="1:8" ht="27" customHeight="1" x14ac:dyDescent="0.15">
      <c r="A5" s="12" t="s">
        <v>20</v>
      </c>
      <c r="B5" s="12" t="s">
        <v>75</v>
      </c>
      <c r="C5" s="12" t="s">
        <v>148</v>
      </c>
      <c r="D5" s="12" t="s">
        <v>23</v>
      </c>
      <c r="E5" s="12" t="s">
        <v>20</v>
      </c>
      <c r="F5" s="12" t="s">
        <v>75</v>
      </c>
      <c r="G5" s="12" t="s">
        <v>148</v>
      </c>
      <c r="H5" s="12" t="s">
        <v>23</v>
      </c>
    </row>
    <row r="6" spans="1:8" ht="27" customHeight="1" x14ac:dyDescent="0.15">
      <c r="A6" s="8">
        <v>1</v>
      </c>
      <c r="B6" s="33" t="s">
        <v>149</v>
      </c>
      <c r="C6" s="8" t="s">
        <v>150</v>
      </c>
      <c r="D6" s="46"/>
      <c r="E6" s="8"/>
      <c r="F6" s="33" t="s">
        <v>151</v>
      </c>
      <c r="G6" s="8"/>
      <c r="H6" s="34"/>
    </row>
    <row r="7" spans="1:8" ht="27" customHeight="1" x14ac:dyDescent="0.15">
      <c r="A7" s="8">
        <v>2</v>
      </c>
      <c r="B7" s="33" t="s">
        <v>152</v>
      </c>
      <c r="C7" s="8" t="s">
        <v>150</v>
      </c>
      <c r="D7" s="46"/>
      <c r="E7" s="8">
        <v>10</v>
      </c>
      <c r="F7" s="33" t="s">
        <v>153</v>
      </c>
      <c r="G7" s="8" t="s">
        <v>154</v>
      </c>
      <c r="H7" s="46"/>
    </row>
    <row r="8" spans="1:8" ht="27" customHeight="1" x14ac:dyDescent="0.15">
      <c r="A8" s="8">
        <v>3</v>
      </c>
      <c r="B8" s="35" t="s">
        <v>155</v>
      </c>
      <c r="C8" s="8" t="s">
        <v>150</v>
      </c>
      <c r="D8" s="46"/>
      <c r="E8" s="8">
        <v>11</v>
      </c>
      <c r="F8" s="33" t="s">
        <v>156</v>
      </c>
      <c r="G8" s="8" t="s">
        <v>157</v>
      </c>
      <c r="H8" s="46"/>
    </row>
    <row r="9" spans="1:8" ht="27" customHeight="1" x14ac:dyDescent="0.15">
      <c r="A9" s="8">
        <v>4</v>
      </c>
      <c r="B9" s="33" t="s">
        <v>158</v>
      </c>
      <c r="C9" s="8" t="s">
        <v>150</v>
      </c>
      <c r="D9" s="46"/>
      <c r="E9" s="8"/>
      <c r="F9" s="35" t="s">
        <v>159</v>
      </c>
      <c r="G9" s="8"/>
      <c r="H9" s="28"/>
    </row>
    <row r="10" spans="1:8" ht="27" customHeight="1" x14ac:dyDescent="0.15">
      <c r="A10" s="8">
        <v>5</v>
      </c>
      <c r="B10" s="33" t="s">
        <v>160</v>
      </c>
      <c r="C10" s="8" t="s">
        <v>150</v>
      </c>
      <c r="D10" s="46"/>
      <c r="E10" s="8">
        <v>12</v>
      </c>
      <c r="F10" s="33" t="s">
        <v>161</v>
      </c>
      <c r="G10" s="8" t="s">
        <v>162</v>
      </c>
      <c r="H10" s="46">
        <f>c_F13_358+c_F14_359+c_F15_360+c_F16_361+c_F17_362</f>
        <v>0</v>
      </c>
    </row>
    <row r="11" spans="1:8" ht="27" customHeight="1" x14ac:dyDescent="0.15">
      <c r="A11" s="8">
        <v>6</v>
      </c>
      <c r="B11" s="35" t="s">
        <v>155</v>
      </c>
      <c r="C11" s="8" t="s">
        <v>150</v>
      </c>
      <c r="D11" s="46"/>
      <c r="E11" s="8">
        <v>13</v>
      </c>
      <c r="F11" s="33" t="s">
        <v>163</v>
      </c>
      <c r="G11" s="8" t="s">
        <v>162</v>
      </c>
      <c r="H11" s="46"/>
    </row>
    <row r="12" spans="1:8" ht="27" customHeight="1" x14ac:dyDescent="0.15">
      <c r="A12" s="8">
        <v>7</v>
      </c>
      <c r="B12" s="35" t="s">
        <v>158</v>
      </c>
      <c r="C12" s="8" t="s">
        <v>150</v>
      </c>
      <c r="D12" s="46"/>
      <c r="E12" s="8">
        <v>14</v>
      </c>
      <c r="F12" s="33" t="s">
        <v>164</v>
      </c>
      <c r="G12" s="8" t="s">
        <v>162</v>
      </c>
      <c r="H12" s="46"/>
    </row>
    <row r="13" spans="1:8" ht="27" customHeight="1" x14ac:dyDescent="0.15">
      <c r="A13" s="8"/>
      <c r="B13" s="33" t="s">
        <v>165</v>
      </c>
      <c r="C13" s="8"/>
      <c r="D13" s="28"/>
      <c r="E13" s="8">
        <v>15</v>
      </c>
      <c r="F13" s="33" t="s">
        <v>166</v>
      </c>
      <c r="G13" s="8" t="s">
        <v>162</v>
      </c>
      <c r="H13" s="46"/>
    </row>
    <row r="14" spans="1:8" ht="27" customHeight="1" x14ac:dyDescent="0.15">
      <c r="A14" s="8">
        <v>8</v>
      </c>
      <c r="B14" s="33" t="s">
        <v>167</v>
      </c>
      <c r="C14" s="8" t="s">
        <v>168</v>
      </c>
      <c r="D14" s="46"/>
      <c r="E14" s="8">
        <v>16</v>
      </c>
      <c r="F14" s="33" t="s">
        <v>169</v>
      </c>
      <c r="G14" s="8" t="s">
        <v>162</v>
      </c>
      <c r="H14" s="46"/>
    </row>
    <row r="15" spans="1:8" ht="27" customHeight="1" x14ac:dyDescent="0.15">
      <c r="A15" s="8">
        <v>9</v>
      </c>
      <c r="B15" s="35" t="s">
        <v>170</v>
      </c>
      <c r="C15" s="8" t="s">
        <v>150</v>
      </c>
      <c r="D15" s="46"/>
      <c r="E15" s="8">
        <v>17</v>
      </c>
      <c r="F15" s="33" t="s">
        <v>171</v>
      </c>
      <c r="G15" s="8" t="s">
        <v>162</v>
      </c>
      <c r="H15" s="46"/>
    </row>
    <row r="16" spans="1:8" ht="27" customHeight="1" x14ac:dyDescent="0.15">
      <c r="A16" s="8"/>
      <c r="B16" s="33"/>
      <c r="C16" s="8"/>
      <c r="D16" s="28"/>
      <c r="E16" s="8">
        <v>18</v>
      </c>
      <c r="F16" s="33" t="s">
        <v>172</v>
      </c>
      <c r="G16" s="8" t="s">
        <v>162</v>
      </c>
      <c r="H16" s="46"/>
    </row>
    <row r="17" spans="1:8" ht="27" customHeight="1" x14ac:dyDescent="0.15">
      <c r="A17" s="8"/>
      <c r="B17" s="33"/>
      <c r="C17" s="8"/>
      <c r="D17" s="34"/>
      <c r="E17" s="8">
        <v>19</v>
      </c>
      <c r="F17" s="33" t="s">
        <v>173</v>
      </c>
      <c r="G17" s="8" t="s">
        <v>162</v>
      </c>
      <c r="H17" s="46"/>
    </row>
    <row r="18" spans="1:8" ht="27" customHeight="1" x14ac:dyDescent="0.15">
      <c r="A18" s="8"/>
      <c r="B18" s="35"/>
      <c r="C18" s="8"/>
      <c r="D18" s="34"/>
      <c r="E18" s="8">
        <v>20</v>
      </c>
      <c r="F18" s="33" t="s">
        <v>174</v>
      </c>
      <c r="G18" s="8" t="s">
        <v>162</v>
      </c>
      <c r="H18" s="46"/>
    </row>
  </sheetData>
  <mergeCells count="4">
    <mergeCell ref="A1:B1"/>
    <mergeCell ref="A2:H3"/>
    <mergeCell ref="A4:B4"/>
    <mergeCell ref="G1:H1"/>
  </mergeCells>
  <phoneticPr fontId="1" type="noConversion"/>
  <pageMargins left="0.25" right="0.25" top="0.75" bottom="0.75" header="0.3" footer="0.3"/>
  <pageSetup paperSize="9" orientation="landscape" errors="blank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x:root xmlns:x="http://www.owlsoft.com.cn/edf/lynx/2014">
  <x:settings>
    <x:setting xmlns:x="http://www.owlsoft.com.cn/edf/lynx/2014" key="bookName" value="学会决算报表"/>
    <x:setting xmlns:x="http://www.owlsoft.com.cn/edf/lynx/2014" key="connectionDbType" value="OleDb_Oracle"/>
    <x:setting xmlns:x="http://www.owlsoft.com.cn/edf/lynx/2014" key="connectionString" value="Provider=OraOleDB.Oracle;Data Source=owldata;Persist Security Info=True;Password=ACADEMY#8022;User ID=Academy2014"/>
    <x:setting xmlns:x="http://www.owlsoft.com.cn/edf/lynx/2014" key="zeroChar" value=""/>
    <x:setting xmlns:x="http://www.owlsoft.com.cn/edf/lynx/2014" key="dataTablePrimaryKey" value="IACADID"/>
    <x:setting xmlns:x="http://www.owlsoft.com.cn/edf/lynx/2014" key="dynamicPrimaryKey" value=""/>
    <x:setting xmlns:x="http://www.owlsoft.com.cn/edf/lynx/2014" key="dynamicPrimaryKeyGenerator" value=""/>
    <x:setting xmlns:x="http://www.owlsoft.com.cn/edf/lynx/2014" key="dynamicOrderKey" value=""/>
  </x:settings>
  <x:cells>
    <x:cell xmlns:x="http://www.owlsoft.com.cn/edf/lynx/2014" id="c_SACADCODE_103" name="SACADCODE" dataType="string,50,0" format="" control="Label" config="" dataTable="TBASICINFO" dataField="SACADCODE" readOnly="false" save="false" tag="" hint="" visible="true" regexExpr="" regexHint="" comment=""/>
    <x:cell xmlns:x="http://www.owlsoft.com.cn/edf/lynx/2014" id="c_FDATE_104" name="FDATE" dataType="number,14,2" format="yyyy-MM-dd" control="DateTimePicker" config="" dataTable="TBLDA0" dataField="FDATE" readOnly="false" save="true" tag="" hint="" visible="true" regexExpr="" regexHint="" comment=""/>
    <x:cell xmlns:x="http://www.owlsoft.com.cn/edf/lynx/2014" id="c_SNAMECHN_105" name="SNAMECHN" dataType="string,100,0" format="" control="Label" config="" dataTable="TBASICINFO" dataField="SNAMECHN" readOnly="false" save="false" tag="" hint="" visible="true" regexExpr="" regexHint="" comment=""/>
    <x:cell xmlns:x="http://www.owlsoft.com.cn/edf/lynx/2014" id="c_SNAMECHN_107" name="SNAMECHN" dataType="string,100,0" format="" control="TextBox" config="" dataTable="TBLDA01" dataField="SNAMECHN" readOnly="false" save="true" tag="" hint="" visible="true" regexExpr="" regexHint="" comment=""/>
    <x:cell xmlns:x="http://www.owlsoft.com.cn/edf/lynx/2014" id="c_SNAMESHORT_108" name="SNAMESHORT" dataType="string,100,0" format="" control="TextBox" config="" dataTable="TBLDA01" dataField="SNAMESHORT" readOnly="false" save="true" tag="" hint="" visible="true" regexExpr="" regexHint="" comment=""/>
    <x:cell xmlns:x="http://www.owlsoft.com.cn/edf/lynx/2014" id="c_STYPE_109" name="STYPE" dataType="string,100,0" format="" control="DropDownList" config="items:汇总|理科类|工科类|农科类|医科类|交叉学科类|委托管理" dataTable="TBLDA01" dataField="STYPE" readOnly="false" save="true" tag="" hint="" visible="true" regexExpr="" regexHint="" comment=""/>
    <x:cell xmlns:x="http://www.owlsoft.com.cn/edf/lynx/2014" id="c_SPOSTALCODE_110" name="SPOSTALCODE" dataType="string,100,0" format="" control="TextBox" config="" dataTable="TBLDA01" dataField="SPOSTALCODE" readOnly="false" save="true" tag="" hint="" visible="true" regexExpr="" regexHint="" comment=""/>
    <x:cell xmlns:x="http://www.owlsoft.com.cn/edf/lynx/2014" id="c_SADDRESS_111" name="SADDRESS" dataType="string,100,0" format="" control="TextBox" config="" dataTable="TBLDA01" dataField="SADDRESS" readOnly="false" save="true" tag="" hint="" visible="true" regexExpr="" regexHint="" comment=""/>
    <x:cell xmlns:x="http://www.owlsoft.com.cn/edf/lynx/2014" id="c_SPRINCIPLE_112" name="SPRINCIPLE" dataType="string,100,0" format="" control="TextBox" config="" dataTable="TBLDA01" dataField="SPRINCIPLE" readOnly="false" save="true" tag="" hint="" visible="true" regexExpr="" regexHint="" comment=""/>
    <x:cell xmlns:x="http://www.owlsoft.com.cn/edf/lynx/2014" id="c_SPRINCIPLETEL_113" name="SPRINCIPLETEL" dataType="string,100,0" format="" control="TextBox" config="" dataTable="TBLDA01" dataField="SPRINCIPLETEL" readOnly="false" save="true" tag="" hint="" visible="true" regexExpr="" regexHint="" comment=""/>
    <x:cell xmlns:x="http://www.owlsoft.com.cn/edf/lynx/2014" id="c_SFINANCIAL_114" name="SFINANCIAL" dataType="string,100,0" format="" control="TextBox" config="" dataTable="TBLDA01" dataField="SFINANCIAL" readOnly="false" save="true" tag="" hint="" visible="true" regexExpr="" regexHint="" comment=""/>
    <x:cell xmlns:x="http://www.owlsoft.com.cn/edf/lynx/2014" id="c_SFINANCIALTEL_115" name="SFINANCIALTEL" dataType="string,100,0" format="" control="TextBox" config="" dataTable="TBLDA01" dataField="SFINANCIALTEL" readOnly="false" save="true" tag="" hint="" visible="true" regexExpr="" regexHint="" comment=""/>
    <x:cell xmlns:x="http://www.owlsoft.com.cn/edf/lynx/2014" id="c_SCONTACTOR_116" name="SCONTACTOR" dataType="string,100,0" format="" control="TextBox" config="" dataTable="TBLDA01" dataField="SCONTACTOR" readOnly="false" save="true" tag="" hint="" visible="true" regexExpr="" regexHint="" comment=""/>
    <x:cell xmlns:x="http://www.owlsoft.com.cn/edf/lynx/2014" id="c_SCONTACTORTEL_117" name="SCONTACTORTEL" dataType="string,100,0" format="" control="TextBox" config="" dataTable="TBLDA01" dataField="SCONTACTORTEL" readOnly="false" save="true" tag="" hint="" visible="true" regexExpr="" regexHint="" comment=""/>
    <x:cell xmlns:x="http://www.owlsoft.com.cn/edf/lynx/2014" id="c_SMOBILE_118" name="SMOBILE" dataType="string,100,0" format="" control="TextBox" config="" dataTable="TBLDA01" dataField="SMOBILE" readOnly="false" save="true" tag="" hint="" visible="true" regexExpr="" regexHint="" comment=""/>
    <x:cell xmlns:x="http://www.owlsoft.com.cn/edf/lynx/2014" id="c_SEMAIL_119" name="SEMAIL" dataType="string,100,0" format="" control="TextBox" config="" dataTable="TBLDA01" dataField="SEMAIL" readOnly="false" save="true" tag="" hint="" visible="true" regexExpr="" regexHint="" comment=""/>
    <x:cell xmlns:x="http://www.owlsoft.com.cn/edf/lynx/2014" id="c_SFAX_120" name="SFAX" dataType="string,100,0" format="" control="TextBox" config="" dataTable="TBLDA01" dataField="SFAX" readOnly="false" save="true" tag="" hint="" visible="true" regexExpr="" regexHint="" comment=""/>
    <x:cell xmlns:x="http://www.owlsoft.com.cn/edf/lynx/2014" id="c_SBZDW_122" name="SBZDW" dataType="string,100,0" format="" control="TextBox" config="" dataTable="VACADNAME" dataField="SBZDW" readOnly="true" save="false" tag="" hint="" visible="true" regexExpr="" regexHint="" comment=""/>
    <x:cell xmlns:x="http://www.owlsoft.com.cn/edf/lynx/2014" id="c__123" name="" dataType="number,14,2" format="0.00" control="NumberBox" config="" dataTable="TBLDA02A" dataField="" readOnly="false" save="true" tag="" hint="" visible="true" regexExpr="" regexHint="" comment=""/>
    <x:cell xmlns:x="http://www.owlsoft.com.cn/edf/lynx/2014" id="c__124" name="" dataType="number,14,2" format="0.00" control="NumberBox" config="" dataTable="TBLDA02A" dataField="" readOnly="false" save="true" tag="" hint="" visible="true" regexExpr="" regexHint="" comment=""/>
    <x:cell xmlns:x="http://www.owlsoft.com.cn/edf/lynx/2014" id="c_SBZDW_126" name="SBZDW" dataType="string,100,0" format="" control="TextBox" config="" dataTable="VACADNAME" dataField="SBZDW" readOnly="true" save="false" tag="" hint="" visible="true" regexExpr="" regexHint="" comment=""/>
    <x:cell xmlns:x="http://www.owlsoft.com.cn/edf/lynx/2014" id="c_F01_127" name="F01" dataType="number,14,2" format="0.00" control="Label" config="" dataTable="TBLDA02A" dataField="F01" readOnly="false" save="false" tag="" hint="" visible="true" regexExpr="" regexHint="" comment=""/>
    <x:cell xmlns:x="http://www.owlsoft.com.cn/edf/lynx/2014" id="c_F02_128" name="F02" dataType="number,14,2" format="0.00" control="Label" config="" dataTable="TBLDA02A" dataField="F02" readOnly="false" save="false" tag="" hint="" visible="true" regexExpr="" regexHint="" comment=""/>
    <x:cell xmlns:x="http://www.owlsoft.com.cn/edf/lynx/2014" id="c_F03_129" name="F03" dataType="number,14,2" format="0.00" control="Label" config="" dataTable="TBLDA02A" dataField="F03" readOnly="false" save="false" tag="" hint="" visible="true" regexExpr="" regexHint="" comment=""/>
    <x:cell xmlns:x="http://www.owlsoft.com.cn/edf/lynx/2014" id="c_F04_130" name="F04" dataType="number,14,2" format="0.00" control="Label" config="" dataTable="TBLDA02A" dataField="F04" readOnly="false" save="false" tag="" hint="" visible="true" regexExpr="" regexHint="" comment=""/>
    <x:cell xmlns:x="http://www.owlsoft.com.cn/edf/lynx/2014" id="c_F05_131" name="F05" dataType="number,14,2" format="0.00" control="Label" config="" dataTable="TBLDA02A" dataField="F05" readOnly="false" save="false" tag="" hint="" visible="true" regexExpr="" regexHint="" comment=""/>
    <x:cell xmlns:x="http://www.owlsoft.com.cn/edf/lynx/2014" id="c_F06_132" name="F06" dataType="number,14,2" format="0.00" control="Label" config="" dataTable="TBLDA02A" dataField="F06" readOnly="false" save="false" tag="" hint="" visible="true" regexExpr="" regexHint="" comment=""/>
    <x:cell xmlns:x="http://www.owlsoft.com.cn/edf/lynx/2014" id="c_F07_133" name="F07" dataType="number,14,2" format="0.00" control="Label" config="" dataTable="TBLDA02A" dataField="F07" readOnly="false" save="false" tag="" hint="" visible="true" regexExpr="" regexHint="" comment=""/>
    <x:cell xmlns:x="http://www.owlsoft.com.cn/edf/lynx/2014" id="c_F08_134" name="F08" dataType="number,14,2" format="0.00" control="Label" config="" dataTable="TBLDA02A" dataField="F08" readOnly="false" save="false" tag="" hint="" visible="true" regexExpr="" regexHint="" comment=""/>
    <x:cell xmlns:x="http://www.owlsoft.com.cn/edf/lynx/2014" id="c_F09_135" name="F09" dataType="number,14,2" format="0.00" control="Label" config="" dataTable="TBLDA02A" dataField="F09" readOnly="false" save="false" tag="" hint="" visible="true" regexExpr="" regexHint="" comment=""/>
    <x:cell xmlns:x="http://www.owlsoft.com.cn/edf/lynx/2014" id="c_F01_136" name="F01" dataType="number,14,2" format="0.00" control="NumberBox" config="" dataTable="TBLDA02B" dataField="F01" readOnly="false" save="true" tag="" hint="" visible="true" regexExpr="" regexHint="" comment=""/>
    <x:cell xmlns:x="http://www.owlsoft.com.cn/edf/lynx/2014" id="c_F02_137" name="F02" dataType="number,14,2" format="0.00" control="NumberBox" config="" dataTable="TBLDA02B" dataField="F02" readOnly="false" save="true" tag="" hint="" visible="true" regexExpr="" regexHint="" comment=""/>
    <x:cell xmlns:x="http://www.owlsoft.com.cn/edf/lynx/2014" id="c_F03_138" name="F03" dataType="number,14,2" format="0.00" control="NumberBox" config="" dataTable="TBLDA02B" dataField="F03" readOnly="false" save="true" tag="" hint="" visible="true" regexExpr="" regexHint="" comment=""/>
    <x:cell xmlns:x="http://www.owlsoft.com.cn/edf/lynx/2014" id="c_F04_139" name="F04" dataType="number,14,2" format="0.00" control="NumberBox" config="" dataTable="TBLDA02B" dataField="F04" readOnly="false" save="true" tag="" hint="" visible="true" regexExpr="" regexHint="" comment=""/>
    <x:cell xmlns:x="http://www.owlsoft.com.cn/edf/lynx/2014" id="c_F05_140" name="F05" dataType="number,14,2" format="0.00" control="NumberBox" config="" dataTable="TBLDA02B" dataField="F05" readOnly="false" save="true" tag="" hint="" visible="true" regexExpr="" regexHint="" comment=""/>
    <x:cell xmlns:x="http://www.owlsoft.com.cn/edf/lynx/2014" id="c_F06_141" name="F06" dataType="number,14,2" format="0.00" control="NumberBox" config="" dataTable="TBLDA02B" dataField="F06" readOnly="false" save="true" tag="" hint="" visible="true" regexExpr="" regexHint="" comment=""/>
    <x:cell xmlns:x="http://www.owlsoft.com.cn/edf/lynx/2014" id="c_F07_142" name="F07" dataType="number,14,2" format="0.00" control="NumberBox" config="" dataTable="TBLDA02B" dataField="F07" readOnly="false" save="true" tag="" hint="" visible="true" regexExpr="" regexHint="" comment=""/>
    <x:cell xmlns:x="http://www.owlsoft.com.cn/edf/lynx/2014" id="c_F08_143" name="F08" dataType="number,14,2" format="0.00" control="NumberBox" config="" dataTable="TBLDA02B" dataField="F08" readOnly="false" save="true" tag="" hint="" visible="true" regexExpr="" regexHint="" comment=""/>
    <x:cell xmlns:x="http://www.owlsoft.com.cn/edf/lynx/2014" id="c_F09_144" name="F09" dataType="number,14,2" format="0.00" control="Label" config="" dataTable="TBLDA02B" dataField="F09" readOnly="false" save="true" tag="" hint="" visible="true" regexExpr="" regexHint="" comment=""/>
    <x:cell xmlns:x="http://www.owlsoft.com.cn/edf/lynx/2014" id="c_F10_145" name="F10" dataType="number,14,2" format="0.00" control="Label" config="" dataTable="TBLDA02A" dataField="F10" readOnly="false" save="false" tag="" hint="" visible="true" regexExpr="" regexHint="" comment=""/>
    <x:cell xmlns:x="http://www.owlsoft.com.cn/edf/lynx/2014" id="c_F11_146" name="F11" dataType="number,14,2" format="0.00" control="Label" config="" dataTable="TBLDA02A" dataField="F11" readOnly="false" save="false" tag="" hint="" visible="true" regexExpr="" regexHint="" comment=""/>
    <x:cell xmlns:x="http://www.owlsoft.com.cn/edf/lynx/2014" id="c_F12_147" name="F12" dataType="number,14,2" format="0.00" control="Label" config="" dataTable="TBLDA02A" dataField="F12" readOnly="false" save="false" tag="" hint="" visible="true" regexExpr="" regexHint="" comment=""/>
    <x:cell xmlns:x="http://www.owlsoft.com.cn/edf/lynx/2014" id="c_F13_148" name="F13" dataType="number,14,2" format="0.00" control="Label" config="" dataTable="TBLDA02A" dataField="F13" readOnly="false" save="false" tag="" hint="" visible="true" regexExpr="" regexHint="" comment=""/>
    <x:cell xmlns:x="http://www.owlsoft.com.cn/edf/lynx/2014" id="c_F14_149" name="F14" dataType="number,14,2" format="0.00" control="Label" config="" dataTable="TBLDA02A" dataField="F14" readOnly="false" save="false" tag="" hint="" visible="true" regexExpr="" regexHint="" comment=""/>
    <x:cell xmlns:x="http://www.owlsoft.com.cn/edf/lynx/2014" id="c_F15_150" name="F15" dataType="number,14,2" format="0.00" control="Label" config="" dataTable="TBLDA02A" dataField="F15" readOnly="false" save="false" tag="" hint="" visible="true" regexExpr="" regexHint="" comment=""/>
    <x:cell xmlns:x="http://www.owlsoft.com.cn/edf/lynx/2014" id="c_F16_151" name="F16" dataType="number,14,2" format="0.00" control="Label" config="" dataTable="TBLDA02A" dataField="F16" readOnly="false" save="false" tag="" hint="" visible="true" regexExpr="" regexHint="" comment=""/>
    <x:cell xmlns:x="http://www.owlsoft.com.cn/edf/lynx/2014" id="c_F17_152" name="F17" dataType="number,14,2" format="0.00" control="Label" config="" dataTable="TBLDA02A" dataField="F17" readOnly="false" save="false" tag="" hint="" visible="true" regexExpr="" regexHint="" comment=""/>
    <x:cell xmlns:x="http://www.owlsoft.com.cn/edf/lynx/2014" id="c_F18_153" name="F18" dataType="number,14,2" format="0.00" control="Label" config="" dataTable="TBLDA02A" dataField="F18" readOnly="false" save="false" tag="" hint="" visible="true" regexExpr="" regexHint="" comment=""/>
    <x:cell xmlns:x="http://www.owlsoft.com.cn/edf/lynx/2014" id="c_F19_154" name="F19" dataType="number,14,2" format="0.00" control="Label" config="" dataTable="TBLDA02A" dataField="F19" readOnly="false" save="false" tag="" hint="" visible="true" regexExpr="" regexHint="" comment=""/>
    <x:cell xmlns:x="http://www.owlsoft.com.cn/edf/lynx/2014" id="c_F20_155" name="F20" dataType="number,14,2" format="0.00" control="Label" config="" dataTable="TBLDA02A" dataField="F20" readOnly="false" save="false" tag="" hint="" visible="true" regexExpr="" regexHint="" comment=""/>
    <x:cell xmlns:x="http://www.owlsoft.com.cn/edf/lynx/2014" id="c_F21_156" name="F21" dataType="number,14,2" format="0.00" control="Label" config="" dataTable="TBLDA02A" dataField="F21" readOnly="false" save="false" tag="" hint="" visible="true" regexExpr="" regexHint="" comment=""/>
    <x:cell xmlns:x="http://www.owlsoft.com.cn/edf/lynx/2014" id="c_F22_157" name="F22" dataType="number,14,2" format="0.00" control="Label" config="" dataTable="TBLDA02A" dataField="F22" readOnly="false" save="false" tag="" hint="" visible="true" regexExpr="" regexHint="" comment=""/>
    <x:cell xmlns:x="http://www.owlsoft.com.cn/edf/lynx/2014" id="c_F10_158" name="F10" dataType="number,14,2" format="0.00" control="NumberBox" config="" dataTable="TBLDA02B" dataField="F10" readOnly="false" save="true" tag="" hint="" visible="true" regexExpr="" regexHint="" comment=""/>
    <x:cell xmlns:x="http://www.owlsoft.com.cn/edf/lynx/2014" id="c_F11_159" name="F11" dataType="number,14,2" format="0.00" control="NumberBox" config="" dataTable="TBLDA02B" dataField="F11" readOnly="false" save="true" tag="" hint="" visible="true" regexExpr="" regexHint="" comment=""/>
    <x:cell xmlns:x="http://www.owlsoft.com.cn/edf/lynx/2014" id="c_F12_160" name="F12" dataType="number,14,2" format="0.00" control="Label" config="" dataTable="TBLDA02B" dataField="F12" readOnly="false" save="true" tag="" hint="" visible="true" regexExpr="" regexHint="" comment=""/>
    <x:cell xmlns:x="http://www.owlsoft.com.cn/edf/lynx/2014" id="c_F13_161" name="F13" dataType="number,14,2" format="0.00" control="NumberBox" config="" dataTable="TBLDA02B" dataField="F13" readOnly="false" save="true" tag="" hint="" visible="true" regexExpr="" regexHint="" comment=""/>
    <x:cell xmlns:x="http://www.owlsoft.com.cn/edf/lynx/2014" id="c_F14_162" name="F14" dataType="number,14,2" format="0.00" control="NumberBox" config="" dataTable="TBLDA02B" dataField="F14" readOnly="false" save="true" tag="" hint="" visible="true" regexExpr="" regexHint="" comment=""/>
    <x:cell xmlns:x="http://www.owlsoft.com.cn/edf/lynx/2014" id="c_F15_163" name="F15" dataType="number,14,2" format="0.00" control="Label" config="" dataTable="TBLDA02B" dataField="F15" readOnly="false" save="true" tag="" hint="" visible="true" regexExpr="" regexHint="" comment=""/>
    <x:cell xmlns:x="http://www.owlsoft.com.cn/edf/lynx/2014" id="c_F16_164" name="F16" dataType="number,14,2" format="0.00" control="NumberBox" config="" dataTable="TBLDA02B" dataField="F16" readOnly="false" save="true" tag="" hint="" visible="true" regexExpr="" regexHint="" comment=""/>
    <x:cell xmlns:x="http://www.owlsoft.com.cn/edf/lynx/2014" id="c_F17_165" name="F17" dataType="number,14,2" format="0.00" control="NumberBox" config="" dataTable="TBLDA02B" dataField="F17" readOnly="false" save="true" tag="" hint="" visible="true" regexExpr="" regexHint="" comment=""/>
    <x:cell xmlns:x="http://www.owlsoft.com.cn/edf/lynx/2014" id="c_F18_166" name="F18" dataType="number,14,2" format="0.00" control="NumberBox" config="" dataTable="TBLDA02B" dataField="F18" readOnly="false" save="true" tag="" hint="" visible="true" regexExpr="" regexHint="" comment=""/>
    <x:cell xmlns:x="http://www.owlsoft.com.cn/edf/lynx/2014" id="c_F19_167" name="F19" dataType="number,14,2" format="0.00" control="Label" config="" dataTable="TBLDA02B" dataField="F19" readOnly="false" save="true" tag="" hint="" visible="true" regexExpr="" regexHint="" comment=""/>
    <x:cell xmlns:x="http://www.owlsoft.com.cn/edf/lynx/2014" id="c_F20_168" name="F20" dataType="number,14,2" format="0.00" control="NumberBox" config="" dataTable="TBLDA02B" dataField="F20" readOnly="false" save="true" tag="" hint="" visible="true" regexExpr="" regexHint="" comment=""/>
    <x:cell xmlns:x="http://www.owlsoft.com.cn/edf/lynx/2014" id="c_F21_169" name="F21" dataType="number,14,2" format="0.00" control="NumberBox" config="" dataTable="TBLDA02B" dataField="F21" readOnly="false" save="true" tag="" hint="" visible="true" regexExpr="" regexHint="" comment=""/>
    <x:cell xmlns:x="http://www.owlsoft.com.cn/edf/lynx/2014" id="c_F22_170" name="F22" dataType="number,14,2" format="0.00" control="Label" config="" dataTable="TBLDA02B" dataField="F22" readOnly="false" save="true" tag="" hint="" visible="true" regexExpr="" regexHint="" comment=""/>
    <x:cell xmlns:x="http://www.owlsoft.com.cn/edf/lynx/2014" id="c_F23_171" name="F23" dataType="number,14,2" format="0.00" control="Label" config="" dataTable="TBLDA02A" dataField="F23" readOnly="true" save="false" tag="" hint="" visible="true" regexExpr="" regexHint="" comment=""/>
    <x:cell xmlns:x="http://www.owlsoft.com.cn/edf/lynx/2014" id="c_F24_172" name="F24" dataType="number,14,2" format="0.00" control="Label" config="" dataTable="TBLDA02A" dataField="F24" readOnly="true" save="false" tag="" hint="" visible="true" regexExpr="" regexHint="" comment=""/>
    <x:cell xmlns:x="http://www.owlsoft.com.cn/edf/lynx/2014" id="c_F25_173" name="F25" dataType="number,14,2" format="0.00" control="Label" config="" dataTable="TBLDA02A" dataField="F25" readOnly="true" save="false" tag="" hint="" visible="true" regexExpr="" regexHint="" comment=""/>
    <x:cell xmlns:x="http://www.owlsoft.com.cn/edf/lynx/2014" id="c_F26_174" name="F26" dataType="number,14,2" format="0.00" control="Label" config="" dataTable="TBLDA02A" dataField="F26" readOnly="true" save="false" tag="" hint="" visible="true" regexExpr="" regexHint="" comment=""/>
    <x:cell xmlns:x="http://www.owlsoft.com.cn/edf/lynx/2014" id="c_F27_175" name="F27" dataType="number,14,2" format="0.00" control="Label" config="" dataTable="TBLDA02A" dataField="F27" readOnly="true" save="false" tag="" hint="" visible="true" regexExpr="" regexHint="" comment=""/>
    <x:cell xmlns:x="http://www.owlsoft.com.cn/edf/lynx/2014" id="c_F28_176" name="F28" dataType="number,14,2" format="0.00" control="Label" config="" dataTable="TBLDA02A" dataField="F28" readOnly="true" save="false" tag="" hint="" visible="true" regexExpr="" regexHint="" comment=""/>
    <x:cell xmlns:x="http://www.owlsoft.com.cn/edf/lynx/2014" id="c_F29_177" name="F29" dataType="number,14,2" format="0.00" control="Label" config="" dataTable="TBLDA02A" dataField="F29" readOnly="true" save="false" tag="" hint="" visible="true" regexExpr="" regexHint="" comment=""/>
    <x:cell xmlns:x="http://www.owlsoft.com.cn/edf/lynx/2014" id="c_F30_178" name="F30" dataType="number,14,2" format="0.00" control="Label" config="" dataTable="TBLDA02A" dataField="F30" readOnly="true" save="false" tag="" hint="" visible="true" regexExpr="" regexHint="" comment=""/>
    <x:cell xmlns:x="http://www.owlsoft.com.cn/edf/lynx/2014" id="c_F31_179" name="F31" dataType="number,14,2" format="0.00" control="Label" config="" dataTable="TBLDA02A" dataField="F31" readOnly="true" save="false" tag="" hint="" visible="true" regexExpr="" regexHint="" comment=""/>
    <x:cell xmlns:x="http://www.owlsoft.com.cn/edf/lynx/2014" id="c_F32_180" name="F32" dataType="number,14,2" format="0.00" control="Label" config="" dataTable="TBLDA02A" dataField="F32" readOnly="true" save="false" tag="" hint="" visible="true" regexExpr="" regexHint="" comment=""/>
    <x:cell xmlns:x="http://www.owlsoft.com.cn/edf/lynx/2014" id="c_F33_181" name="F33" dataType="number,14,2" format="0.00" control="Label" config="" dataTable="TBLDA02A" dataField="F33" readOnly="true" save="false" tag="" hint="" visible="true" regexExpr="" regexHint="" comment=""/>
    <x:cell xmlns:x="http://www.owlsoft.com.cn/edf/lynx/2014" id="c_F34_182" name="F34" dataType="number,14,2" format="0.00" control="Label" config="" dataTable="TBLDA02A" dataField="F34" readOnly="true" save="false" tag="" hint="" visible="true" regexExpr="" regexHint="" comment=""/>
    <x:cell xmlns:x="http://www.owlsoft.com.cn/edf/lynx/2014" id="c_F35_183" name="F35" dataType="number,14,2" format="0.00" control="Label" config="" dataTable="TBLDA02A" dataField="F35" readOnly="true" save="false" tag="" hint="" visible="true" regexExpr="" regexHint="" comment=""/>
    <x:cell xmlns:x="http://www.owlsoft.com.cn/edf/lynx/2014" id="c_F36_184" name="F36" dataType="number,14,2" format="0.00" control="Label" config="" dataTable="TBLDA02A" dataField="F36" readOnly="true" save="false" tag="" hint="" visible="true" regexExpr="" regexHint="" comment=""/>
    <x:cell xmlns:x="http://www.owlsoft.com.cn/edf/lynx/2014" id="c_F37_185" name="F37" dataType="number,14,2" format="0.00" control="Label" config="" dataTable="TBLDA02A" dataField="F37" readOnly="true" save="false" tag="" hint="" visible="true" regexExpr="" regexHint="" comment=""/>
    <x:cell xmlns:x="http://www.owlsoft.com.cn/edf/lynx/2014" id="c_F38_186" name="F38" dataType="number,14,2" format="0.00" control="Label" config="" dataTable="TBLDA02A" dataField="F38" readOnly="true" save="false" tag="" hint="" visible="true" regexExpr="" regexHint="" comment=""/>
    <x:cell xmlns:x="http://www.owlsoft.com.cn/edf/lynx/2014" id="c_F39_187" name="F39" dataType="number,14,2" format="0.00" control="Label" config="" dataTable="TBLDA02A" dataField="F39" readOnly="true" save="false" tag="" hint="" visible="true" regexExpr="" regexHint="" comment=""/>
    <x:cell xmlns:x="http://www.owlsoft.com.cn/edf/lynx/2014" id="c_F40_188" name="F40" dataType="number,14,2" format="0.00" control="Label" config="" dataTable="TBLDA02A" dataField="F40" readOnly="true" save="false" tag="" hint="" visible="true" regexExpr="" regexHint="" comment=""/>
    <x:cell xmlns:x="http://www.owlsoft.com.cn/edf/lynx/2014" id="c_F41_189" name="F41" dataType="number,14,2" format="0.00" control="Label" config="" dataTable="TBLDA02A" dataField="F41" readOnly="true" save="false" tag="" hint="" visible="true" regexExpr="" regexHint="" comment=""/>
    <x:cell xmlns:x="http://www.owlsoft.com.cn/edf/lynx/2014" id="c_F42_190" name="F42" dataType="number,14,2" format="0.00" control="Label" config="" dataTable="TBLDA02A" dataField="F42" readOnly="true" save="false" tag="" hint="" visible="true" regexExpr="" regexHint="" comment=""/>
    <x:cell xmlns:x="http://www.owlsoft.com.cn/edf/lynx/2014" id="c_F23_191" name="F23" dataType="number,14,2" format="0.00" control="NumberBox" config="" dataTable="TBLDA02B" dataField="F23" readOnly="false" save="true" tag="" hint="" visible="true" regexExpr="" regexHint="" comment=""/>
    <x:cell xmlns:x="http://www.owlsoft.com.cn/edf/lynx/2014" id="c_F24_192" name="F24" dataType="number,14,2" format="0.00" control="NumberBox" config="" dataTable="TBLDA02B" dataField="F24" readOnly="false" save="true" tag="" hint="" visible="true" regexExpr="" regexHint="" comment=""/>
    <x:cell xmlns:x="http://www.owlsoft.com.cn/edf/lynx/2014" id="c_F25_193" name="F25" dataType="number,14,2" format="0.00" control="NumberBox" config="" dataTable="TBLDA02B" dataField="F25" readOnly="false" save="true" tag="" hint="" visible="true" regexExpr="" regexHint="" comment=""/>
    <x:cell xmlns:x="http://www.owlsoft.com.cn/edf/lynx/2014" id="c_F26_194" name="F26" dataType="number,14,2" format="0.00" control="NumberBox" config="" dataTable="TBLDA02B" dataField="F26" readOnly="false" save="true" tag="" hint="" visible="true" regexExpr="" regexHint="" comment=""/>
    <x:cell xmlns:x="http://www.owlsoft.com.cn/edf/lynx/2014" id="c_F27_195" name="F27" dataType="number,14,2" format="0.00" control="NumberBox" config="" dataTable="TBLDA02B" dataField="F27" readOnly="false" save="true" tag="" hint="" visible="true" regexExpr="" regexHint="" comment=""/>
    <x:cell xmlns:x="http://www.owlsoft.com.cn/edf/lynx/2014" id="c_F28_196" name="F28" dataType="number,14,2" format="0.00" control="NumberBox" config="" dataTable="TBLDA02B" dataField="F28" readOnly="false" save="true" tag="" hint="" visible="true" regexExpr="" regexHint="" comment=""/>
    <x:cell xmlns:x="http://www.owlsoft.com.cn/edf/lynx/2014" id="c_F29_197" name="F29" dataType="number,14,2" format="0.00" control="NumberBox" config="" dataTable="TBLDA02B" dataField="F29" readOnly="false" save="true" tag="" hint="" visible="true" regexExpr="" regexHint="" comment=""/>
    <x:cell xmlns:x="http://www.owlsoft.com.cn/edf/lynx/2014" id="c_F30_198" name="F30" dataType="number,14,2" format="0.00" control="NumberBox" config="" dataTable="TBLDA02B" dataField="F30" readOnly="false" save="true" tag="" hint="" visible="true" regexExpr="" regexHint="" comment=""/>
    <x:cell xmlns:x="http://www.owlsoft.com.cn/edf/lynx/2014" id="c_F31_199" name="F31" dataType="number,14,2" format="0.00" control="NumberBox" config="" dataTable="TBLDA02B" dataField="F31" readOnly="false" save="true" tag="" hint="" visible="true" regexExpr="" regexHint="" comment=""/>
    <x:cell xmlns:x="http://www.owlsoft.com.cn/edf/lynx/2014" id="c_F32_200" name="F32" dataType="number,14,2" format="0.00" control="Label" config="" dataTable="TBLDA02B" dataField="F32" readOnly="false" save="true" tag="" hint="" visible="true" regexExpr="" regexHint="" comment=""/>
    <x:cell xmlns:x="http://www.owlsoft.com.cn/edf/lynx/2014" id="c_F33_201" name="F33" dataType="number,14,2" format="0.00" control="NumberBox" config="" dataTable="TBLDA02B" dataField="F33" readOnly="false" save="true" tag="" hint="" visible="true" regexExpr="" regexHint="" comment=""/>
    <x:cell xmlns:x="http://www.owlsoft.com.cn/edf/lynx/2014" id="c_F34_202" name="F34" dataType="number,14,2" format="0.00" control="NumberBox" config="" dataTable="TBLDA02B" dataField="F34" readOnly="false" save="true" tag="" hint="" visible="true" regexExpr="" regexHint="" comment=""/>
    <x:cell xmlns:x="http://www.owlsoft.com.cn/edf/lynx/2014" id="c_F35_203" name="F35" dataType="number,14,2" format="0.00" control="NumberBox" config="" dataTable="TBLDA02B" dataField="F35" readOnly="false" save="true" tag="" hint="" visible="true" regexExpr="" regexHint="" comment=""/>
    <x:cell xmlns:x="http://www.owlsoft.com.cn/edf/lynx/2014" id="c_F36_204" name="F36" dataType="number,14,2" format="0.00" control="Label" config="" dataTable="TBLDA02B" dataField="F36" readOnly="false" save="true" tag="" hint="" visible="true" regexExpr="" regexHint="" comment=""/>
    <x:cell xmlns:x="http://www.owlsoft.com.cn/edf/lynx/2014" id="c_F37_205" name="F37" dataType="number,14,2" format="0.00" control="NumberBox" config="" dataTable="TBLDA02B" dataField="F37" readOnly="false" save="true" tag="" hint="" visible="true" regexExpr="" regexHint="" comment=""/>
    <x:cell xmlns:x="http://www.owlsoft.com.cn/edf/lynx/2014" id="c_F38_206" name="F38" dataType="number,14,2" format="0.00" control="Label" config="" dataTable="TBLDA02B" dataField="F38" readOnly="false" save="true" tag="" hint="" visible="true" regexExpr="" regexHint="" comment=""/>
    <x:cell xmlns:x="http://www.owlsoft.com.cn/edf/lynx/2014" id="c_F39_207" name="F39" dataType="number,14,2" format="0.00" control="NumberBox" config="" dataTable="TBLDA02B" dataField="F39" readOnly="false" save="true" tag="" hint="" visible="true" regexExpr="" regexHint="" comment=""/>
    <x:cell xmlns:x="http://www.owlsoft.com.cn/edf/lynx/2014" id="c_F40_208" name="F40" dataType="number,14,2" format="0.00" control="NumberBox" config="" dataTable="TBLDA02B" dataField="F40" readOnly="false" save="true" tag="" hint="" visible="true" regexExpr="" regexHint="" comment=""/>
    <x:cell xmlns:x="http://www.owlsoft.com.cn/edf/lynx/2014" id="c_F41_209" name="F41" dataType="number,14,2" format="0.00" control="Label" config="" dataTable="TBLDA02B" dataField="F41" readOnly="false" save="true" tag="" hint="" visible="true" regexExpr="" regexHint="" comment=""/>
    <x:cell xmlns:x="http://www.owlsoft.com.cn/edf/lynx/2014" id="c_F42_210" name="F42" dataType="number,14,2" format="0.00" control="Label" config="" dataTable="TBLDA02B" dataField="F42" readOnly="false" save="true" tag="" hint="" visible="true" regexExpr="" regexHint="" comment=""/>
    <x:cell xmlns:x="http://www.owlsoft.com.cn/edf/lynx/2014" id="c_F01_211" name="F01" dataType="number,14,2" format="0.00" control="Label" config="" dataTable="tblda03" dataField="F01" readOnly="false" save="true" tag="" hint="" visible="true" regexExpr="" regexHint="" comment=""/>
    <x:cell xmlns:x="http://www.owlsoft.com.cn/edf/lynx/2014" id="c_F22_212" name="F22" dataType="number,14,2" format="0.00" control="Label" config="" dataTable="tblda03" dataField="F22" readOnly="false" save="true" tag="" hint="" visible="true" regexExpr="" regexHint="" comment=""/>
    <x:cell xmlns:x="http://www.owlsoft.com.cn/edf/lynx/2014" id="c_F43_213" name="F43" dataType="number,14,2" format="0.00" control="Label" config="" dataTable="TBLDA03" dataField="F43" readOnly="false" save="true" tag="" hint="" visible="true" regexExpr="" regexHint="" comment=""/>
    <x:cell xmlns:x="http://www.owlsoft.com.cn/edf/lynx/2014" id="c_F02_214" name="F02" dataType="number,14,2" format="0.00" control="NumberBox" config="" dataTable="tblda03" dataField="F02" readOnly="false" save="true" tag="" hint="" visible="true" regexExpr="" regexHint="" comment=""/>
    <x:cell xmlns:x="http://www.owlsoft.com.cn/edf/lynx/2014" id="c_F23_215" name="F23" dataType="number,14,2" format="0.00" control="NumberBox" config="" dataTable="tblda03" dataField="F23" readOnly="false" save="true" tag="" hint="" visible="true" regexExpr="" regexHint="" comment=""/>
    <x:cell xmlns:x="http://www.owlsoft.com.cn/edf/lynx/2014" id="c_F44_216" name="F44" dataType="number,14,2" format="0.00" control="Label" config="" dataTable="TBLDA03" dataField="F44" readOnly="false" save="true" tag="" hint="" visible="true" regexExpr="" regexHint="" comment=""/>
    <x:cell xmlns:x="http://www.owlsoft.com.cn/edf/lynx/2014" id="c_F03_217" name="F03" dataType="number,14,2" format="0.00" control="NumberBox" config="" dataTable="tblda03" dataField="F03" readOnly="false" save="true" tag="" hint="" visible="true" regexExpr="" regexHint="" comment=""/>
    <x:cell xmlns:x="http://www.owlsoft.com.cn/edf/lynx/2014" id="c_F24_218" name="F24" dataType="number,14,2" format="0.00" control="NumberBox" config="" dataTable="tblda03" dataField="F24" readOnly="false" save="true" tag="" hint="" visible="true" regexExpr="" regexHint="" comment=""/>
    <x:cell xmlns:x="http://www.owlsoft.com.cn/edf/lynx/2014" id="c_F45_219" name="F45" dataType="number,14,2" format="0.00" control="Label" config="" dataTable="TBLDA03" dataField="F45" readOnly="false" save="true" tag="" hint="" visible="true" regexExpr="" regexHint="" comment=""/>
    <x:cell xmlns:x="http://www.owlsoft.com.cn/edf/lynx/2014" id="c_F04_220" name="F04" dataType="number,14,2" format="0.00" control="NumberBox" config="" dataTable="tblda03" dataField="F04" readOnly="false" save="true" tag="" hint="" visible="true" regexExpr="" regexHint="" comment=""/>
    <x:cell xmlns:x="http://www.owlsoft.com.cn/edf/lynx/2014" id="c_F25_221" name="F25" dataType="number,14,2" format="0.00" control="NumberBox" config="" dataTable="tblda03" dataField="F25" readOnly="false" save="true" tag="" hint="" visible="true" regexExpr="" regexHint="" comment=""/>
    <x:cell xmlns:x="http://www.owlsoft.com.cn/edf/lynx/2014" id="c_F46_222" name="F46" dataType="number,14,2" format="0.00" control="Label" config="" dataTable="TBLDA03" dataField="F46" readOnly="false" save="true" tag="" hint="" visible="true" regexExpr="" regexHint="" comment=""/>
    <x:cell xmlns:x="http://www.owlsoft.com.cn/edf/lynx/2014" id="c_F64_223" name="F64" dataType="number,14,2" format="0.00" control="NumberBox" config="" dataTable="tblda03" dataField="F64" readOnly="false" save="true" tag="" hint="" visible="true" regexExpr="" regexHint="" comment=""/>
    <x:cell xmlns:x="http://www.owlsoft.com.cn/edf/lynx/2014" id="c_F66_224" name="F66" dataType="number,14,2" format="0.00" control="NumberBox" config="" dataTable="tblda03" dataField="F66" readOnly="false" save="true" tag="" hint="" visible="true" regexExpr="" regexHint="" comment=""/>
    <x:cell xmlns:x="http://www.owlsoft.com.cn/edf/lynx/2014" id="c_F68_225" name="F68" dataType="number,14,2" format="0.00" control="Label" config="" dataTable="TBLDA03" dataField="F68" readOnly="false" save="true" tag="" hint="" visible="true" regexExpr="" regexHint="" comment=""/>
    <x:cell xmlns:x="http://www.owlsoft.com.cn/edf/lynx/2014" id="c_F05_226" name="F05" dataType="number,14,2" format="0.00" control="NumberBox" config="" dataTable="tblda03" dataField="F05" readOnly="false" save="true" tag="" hint="" visible="true" regexExpr="" regexHint="" comment=""/>
    <x:cell xmlns:x="http://www.owlsoft.com.cn/edf/lynx/2014" id="c_F26_227" name="F26" dataType="number,14,2" format="0.00" control="NumberBox" config="" dataTable="tblda03" dataField="F26" readOnly="false" save="true" tag="" hint="" visible="true" regexExpr="" regexHint="" comment=""/>
    <x:cell xmlns:x="http://www.owlsoft.com.cn/edf/lynx/2014" id="c_F47_228" name="F47" dataType="number,14,2" format="0.00" control="Label" config="" dataTable="TBLDA03" dataField="F47" readOnly="false" save="true" tag="" hint="" visible="true" regexExpr="" regexHint="" comment=""/>
    <x:cell xmlns:x="http://www.owlsoft.com.cn/edf/lynx/2014" id="c_F65_229" name="F65" dataType="number,14,2" format="0.00" control="NumberBox" config="" dataTable="tblda03" dataField="F65" readOnly="false" save="true" tag="" hint="" visible="true" regexExpr="" regexHint="" comment=""/>
    <x:cell xmlns:x="http://www.owlsoft.com.cn/edf/lynx/2014" id="c_F67_230" name="F67" dataType="number,14,2" format="0.00" control="NumberBox" config="" dataTable="tblda03" dataField="F67" readOnly="false" save="true" tag="" hint="" visible="true" regexExpr="" regexHint="" comment=""/>
    <x:cell xmlns:x="http://www.owlsoft.com.cn/edf/lynx/2014" id="c_F69_231" name="F69" dataType="number,14,2" format="0.00" control="Label" config="" dataTable="TBLDA03" dataField="F69" readOnly="false" save="true" tag="" hint="" visible="true" regexExpr="" regexHint="" comment=""/>
    <x:cell xmlns:x="http://www.owlsoft.com.cn/edf/lynx/2014" id="c_F06_232" name="F06" dataType="number,14,2" format="0.00" control="NumberBox" config="" dataTable="tblda03" dataField="F06" readOnly="false" save="true" tag="" hint="" visible="true" regexExpr="" regexHint="" comment=""/>
    <x:cell xmlns:x="http://www.owlsoft.com.cn/edf/lynx/2014" id="c_F27_233" name="F27" dataType="number,14,2" format="0.00" control="NumberBox" config="" dataTable="tblda03" dataField="F27" readOnly="false" save="true" tag="" hint="" visible="true" regexExpr="" regexHint="" comment=""/>
    <x:cell xmlns:x="http://www.owlsoft.com.cn/edf/lynx/2014" id="c_F48_234" name="F48" dataType="number,14,2" format="0.00" control="Label" config="" dataTable="TBLDA03" dataField="F48" readOnly="false" save="true" tag="" hint="" visible="true" regexExpr="" regexHint="" comment=""/>
    <x:cell xmlns:x="http://www.owlsoft.com.cn/edf/lynx/2014" id="c_F07_235" name="F07" dataType="number,14,2" format="0.00" control="NumberBox" config="" dataTable="tblda03" dataField="F07" readOnly="false" save="true" tag="" hint="" visible="true" regexExpr="" regexHint="" comment=""/>
    <x:cell xmlns:x="http://www.owlsoft.com.cn/edf/lynx/2014" id="c_F28_236" name="F28" dataType="number,14,2" format="0.00" control="NumberBox" config="" dataTable="tblda03" dataField="F28" readOnly="false" save="true" tag="" hint="" visible="true" regexExpr="" regexHint="" comment=""/>
    <x:cell xmlns:x="http://www.owlsoft.com.cn/edf/lynx/2014" id="c_F49_237" name="F49" dataType="number,14,2" format="0.00" control="Label" config="" dataTable="TBLDA03" dataField="F49" readOnly="false" save="true" tag="" hint="" visible="true" regexExpr="" regexHint="" comment=""/>
    <x:cell xmlns:x="http://www.owlsoft.com.cn/edf/lynx/2014" id="c_F08_238" name="F08" dataType="number,14,2" format="0.00" control="NumberBox" config="" dataTable="tblda03" dataField="F08" readOnly="false" save="true" tag="" hint="" visible="true" regexExpr="" regexHint="" comment=""/>
    <x:cell xmlns:x="http://www.owlsoft.com.cn/edf/lynx/2014" id="c_F29_239" name="F29" dataType="number,14,2" format="0.00" control="NumberBox" config="" dataTable="tblda03" dataField="F29" readOnly="false" save="true" tag="" hint="" visible="true" regexExpr="" regexHint="" comment=""/>
    <x:cell xmlns:x="http://www.owlsoft.com.cn/edf/lynx/2014" id="c_F50_240" name="F50" dataType="number,14,2" format="0.00" control="Label" config="" dataTable="TBLDA03" dataField="F50" readOnly="false" save="true" tag="" hint="" visible="true" regexExpr="" regexHint="" comment=""/>
    <x:cell xmlns:x="http://www.owlsoft.com.cn/edf/lynx/2014" id="c_F09_241" name="F09" dataType="number,14,2" format="0.00" control="Label" config="" dataTable="TBLDA03" dataField="F09" readOnly="false" save="true" tag="" hint="" visible="true" regexExpr="" regexHint="" comment=""/>
    <x:cell xmlns:x="http://www.owlsoft.com.cn/edf/lynx/2014" id="c_F30_242" name="F30" dataType="number,14,2" format="0.00" control="Label" config="" dataTable="TBLDA03" dataField="F30" readOnly="false" save="true" tag="" hint="" visible="true" regexExpr="" regexHint="" comment=""/>
    <x:cell xmlns:x="http://www.owlsoft.com.cn/edf/lynx/2014" id="c_F51_243" name="F51" dataType="number,14,2" format="0.00" control="Label" config="" dataTable="TBLDA03" dataField="F51" readOnly="false" save="true" tag="" hint="" visible="true" regexExpr="" regexHint="" comment=""/>
    <x:cell xmlns:x="http://www.owlsoft.com.cn/edf/lynx/2014" id="c_F11_244" name="F11" dataType="number,14,2" format="0.00" control="NumberBox" config="" dataTable="tblda03" dataField="F11" readOnly="false" save="true" tag="" hint="" visible="true" regexExpr="" regexHint="" comment=""/>
    <x:cell xmlns:x="http://www.owlsoft.com.cn/edf/lynx/2014" id="c_F32_245" name="F32" dataType="number,14,2" format="0.00" control="Label" config="" dataTable="tblda03" dataField="F32" readOnly="false" save="false" tag="" hint="" visible="true" regexExpr="" regexHint="" comment=""/>
    <x:cell xmlns:x="http://www.owlsoft.com.cn/edf/lynx/2014" id="c_F53_246" name="F53" dataType="number,14,2" format="0.00" control="Label" config="" dataTable="TBLDA03" dataField="F53" readOnly="false" save="true" tag="" hint="" visible="true" regexExpr="" regexHint="" comment=""/>
    <x:cell xmlns:x="http://www.owlsoft.com.cn/edf/lynx/2014" id="c_F16_247" name="F16" dataType="number,14,2" format="0.00" control="NumberBox" config="" dataTable="tblda03" dataField="F16" readOnly="false" save="true" tag="" hint="" visible="true" regexExpr="" regexHint="" comment=""/>
    <x:cell xmlns:x="http://www.owlsoft.com.cn/edf/lynx/2014" id="c_F37_248" name="F37" dataType="number,14,2" format="0.00" control="Label" config="" dataTable="tblda03" dataField="F37" readOnly="false" save="true" tag="" hint="" visible="true" regexExpr="" regexHint="" comment=""/>
    <x:cell xmlns:x="http://www.owlsoft.com.cn/edf/lynx/2014" id="c_F58_249" name="F58" dataType="number,14,2" format="0.00" control="Label" config="" dataTable="TBLDA03" dataField="F58" readOnly="false" save="true" tag="" hint="" visible="true" regexExpr="" regexHint="" comment=""/>
    <x:cell xmlns:x="http://www.owlsoft.com.cn/edf/lynx/2014" id="c_F17_250" name="F17" dataType="number,14,2" format="0.00" control="NumberBox" config="" dataTable="tblda03" dataField="F17" readOnly="false" save="true" tag="" hint="" visible="true" regexExpr="" regexHint="" comment=""/>
    <x:cell xmlns:x="http://www.owlsoft.com.cn/edf/lynx/2014" id="c_F38_251" name="F38" dataType="number,14,2" format="0.00" control="Label" config="" dataTable="tblda03" dataField="F38" readOnly="false" save="true" tag="" hint="" visible="true" regexExpr="" regexHint="" comment=""/>
    <x:cell xmlns:x="http://www.owlsoft.com.cn/edf/lynx/2014" id="c_F59_252" name="F59" dataType="number,14,2" format="0.00" control="Label" config="" dataTable="TBLDA03" dataField="F59" readOnly="false" save="true" tag="" hint="" visible="true" regexExpr="" regexHint="" comment=""/>
    <x:cell xmlns:x="http://www.owlsoft.com.cn/edf/lynx/2014" id="c_F18_253" name="F18" dataType="number,14,2" format="0.00" control="NumberBox" config="" dataTable="tblda03" dataField="F18" readOnly="false" save="true" tag="" hint="" visible="true" regexExpr="" regexHint="" comment=""/>
    <x:cell xmlns:x="http://www.owlsoft.com.cn/edf/lynx/2014" id="c_F39_254" name="F39" dataType="number,14,2" format="0.00" control="Label" config="" dataTable="tblda03" dataField="F39" readOnly="false" save="true" tag="" hint="" visible="true" regexExpr="" regexHint="" comment=""/>
    <x:cell xmlns:x="http://www.owlsoft.com.cn/edf/lynx/2014" id="c_F60_255" name="F60" dataType="number,14,2" format="0.00" control="Label" config="" dataTable="TBLDA03" dataField="F60" readOnly="false" save="true" tag="" hint="" visible="true" regexExpr="" regexHint="" comment=""/>
    <x:cell xmlns:x="http://www.owlsoft.com.cn/edf/lynx/2014" id="c_F19_256" name="F19" dataType="number,14,2" format="0.00" control="Label" config="" dataTable="TBLDA03" dataField="F19" readOnly="false" save="true" tag="" hint="" visible="true" regexExpr="" regexHint="" comment=""/>
    <x:cell xmlns:x="http://www.owlsoft.com.cn/edf/lynx/2014" id="c_F40_257" name="F40" dataType="number,14,2" format="0.00" control="Label" config="" dataTable="TBLDA03" dataField="F40" readOnly="false" save="true" tag="" hint="" visible="true" regexExpr="" regexHint="" comment=""/>
    <x:cell xmlns:x="http://www.owlsoft.com.cn/edf/lynx/2014" id="c_F61_258" name="F61" dataType="number,14,2" format="0.00" control="Label" config="" dataTable="TBLDA03" dataField="F61" readOnly="false" save="true" tag="" hint="" visible="true" regexExpr="" regexHint="" comment=""/>
    <x:cell xmlns:x="http://www.owlsoft.com.cn/edf/lynx/2014" id="c_F20_259" name="F20" dataType="number,14,2" format="0.00" control="NumberBox" config="" dataTable="tblda03" dataField="F20" readOnly="false" save="true" tag="" hint="" visible="true" regexExpr="" regexHint="" comment=""/>
    <x:cell xmlns:x="http://www.owlsoft.com.cn/edf/lynx/2014" id="c_F41_260" name="F41" dataType="number,14,2" format="0.00" control="Label" config="" dataTable="TBLDA03" dataField="F41" readOnly="false" save="true" tag="" hint="" visible="true" regexExpr="" regexHint="" comment=""/>
    <x:cell xmlns:x="http://www.owlsoft.com.cn/edf/lynx/2014" id="c_F62_261" name="F62" dataType="number,14,2" format="0.00" control="Label" config="" dataTable="TBLDA03" dataField="F62" readOnly="false" save="true" tag="" hint="" visible="true" regexExpr="" regexHint="" comment=""/>
    <x:cell xmlns:x="http://www.owlsoft.com.cn/edf/lynx/2014" id="c_F21_262" name="F21" dataType="number,14,2" format="0.00" control="Label" config="" dataTable="TBLDA03" dataField="F21" readOnly="false" save="true" tag="" hint="" visible="true" regexExpr="" regexHint="" comment=""/>
    <x:cell xmlns:x="http://www.owlsoft.com.cn/edf/lynx/2014" id="c_F42_263" name="F42" dataType="number,14,2" format="0.00" control="Label" config="" dataTable="TBLDA03" dataField="F42" readOnly="false" save="true" tag="" hint="" visible="true" regexExpr="" regexHint="" comment=""/>
    <x:cell xmlns:x="http://www.owlsoft.com.cn/edf/lynx/2014" id="c_F63_264" name="F63" dataType="number,14,2" format="0.00" control="Label" config="" dataTable="TBLDA03" dataField="F63" readOnly="false" save="true" tag="" hint="" visible="true" regexExpr="" regexHint="" comment=""/>
    <x:cell xmlns:x="http://www.owlsoft.com.cn/edf/lynx/2014" id="c_SBZDW_266" name="SBZDW" dataType="string,100,0" format="" control="TextBox" config="" dataTable="VACADNAME" dataField="SBZDW" readOnly="true" save="false" tag="" hint="" visible="true" regexExpr="" regexHint="" comment=""/>
    <x:cell xmlns:x="http://www.owlsoft.com.cn/edf/lynx/2014" id="c_F01_267" name="F01" dataType="number,14,2" format="0.00" control="NumberBox" config="" dataTable="tblda04" dataField="F01" readOnly="false" save="true" tag="" hint="" visible="true" regexExpr="" regexHint="" comment=""/>
    <x:cell xmlns:x="http://www.owlsoft.com.cn/edf/lynx/2014" id="c_F02_268" name="F02" dataType="number,14,2" format="0.00" control="NumberBox" config="" dataTable="tblda04" dataField="F02" readOnly="false" save="true" tag="" hint="" visible="true" regexExpr="" regexHint="" comment=""/>
    <x:cell xmlns:x="http://www.owlsoft.com.cn/edf/lynx/2014" id="c_F03_269" name="F03" dataType="number,14,2" format="0.00" control="NumberBox" config="" dataTable="tblda04" dataField="F03" readOnly="false" save="true" tag="" hint="" visible="true" regexExpr="" regexHint="" comment=""/>
    <x:cell xmlns:x="http://www.owlsoft.com.cn/edf/lynx/2014" id="c_F04_270" name="F04" dataType="number,14,2" format="0.00" control="NumberBox" config="" dataTable="tblda04" dataField="F04" readOnly="false" save="true" tag="" hint="" visible="true" regexExpr="" regexHint="" comment=""/>
    <x:cell xmlns:x="http://www.owlsoft.com.cn/edf/lynx/2014" id="c_F05_271" name="F05" dataType="number,14,2" format="0.00" control="NumberBox" config="" dataTable="tblda04" dataField="F05" readOnly="false" save="true" tag="" hint="" visible="true" regexExpr="" regexHint="" comment=""/>
    <x:cell xmlns:x="http://www.owlsoft.com.cn/edf/lynx/2014" id="c_F06_272" name="F06" dataType="number,14,2" format="0.00" control="NumberBox" config="" dataTable="tblda04" dataField="F06" readOnly="false" save="true" tag="" hint="" visible="true" regexExpr="" regexHint="" comment=""/>
    <x:cell xmlns:x="http://www.owlsoft.com.cn/edf/lynx/2014" id="c_F07_273" name="F07" dataType="number,14,2" format="0.00" control="Label" config="" dataTable="TBLDA04" dataField="F07" readOnly="false" save="true" tag="" hint="" visible="true" regexExpr="" regexHint="" comment=""/>
    <x:cell xmlns:x="http://www.owlsoft.com.cn/edf/lynx/2014" id="c_F08_274" name="F08" dataType="number,14,2" format="0.00" control="NumberBox" config="" dataTable="tblda04" dataField="F08" readOnly="false" save="true" tag="" hint="" visible="true" regexExpr="" regexHint="" comment=""/>
    <x:cell xmlns:x="http://www.owlsoft.com.cn/edf/lynx/2014" id="c_F09_275" name="F09" dataType="number,14,2" format="0.00" control="NumberBox" config="" dataTable="tblda04" dataField="F09" readOnly="false" save="true" tag="" hint="" visible="true" regexExpr="" regexHint="" comment=""/>
    <x:cell xmlns:x="http://www.owlsoft.com.cn/edf/lynx/2014" id="c_F10_276" name="F10" dataType="number,14,2" format="0.00" control="NumberBox" config="" dataTable="tblda04" dataField="F10" readOnly="false" save="true" tag="" hint="" visible="true" regexExpr="" regexHint="" comment=""/>
    <x:cell xmlns:x="http://www.owlsoft.com.cn/edf/lynx/2014" id="c_F11_277" name="F11" dataType="number,14,2" format="0.00" control="NumberBox" config="" dataTable="tblda04" dataField="F11" readOnly="false" save="true" tag="" hint="" visible="true" regexExpr="" regexHint="" comment=""/>
    <x:cell xmlns:x="http://www.owlsoft.com.cn/edf/lynx/2014" id="c_F12_278" name="F12" dataType="number,14,2" format="0.00" control="Label" config="" dataTable="tblda04" dataField="F12" readOnly="false" save="false" tag="" hint="" visible="true" regexExpr="" regexHint="" comment=""/>
    <x:cell xmlns:x="http://www.owlsoft.com.cn/edf/lynx/2014" id="c_F13_279" name="F13" dataType="number,14,2" format="0.00" control="Label" config="" dataTable="TBLDA04" dataField="F13" readOnly="false" save="true" tag="" hint="" visible="true" regexExpr="" regexHint="" comment=""/>
    <x:cell xmlns:x="http://www.owlsoft.com.cn/edf/lynx/2014" id="c_F14_280" name="F14" dataType="number,14,2" format="0.00" control="NumberBox" config="" dataTable="tblda04" dataField="F14" readOnly="false" save="true" tag="" hint="" visible="true" regexExpr="" regexHint="" comment=""/>
    <x:cell xmlns:x="http://www.owlsoft.com.cn/edf/lynx/2014" id="c_F15_281" name="F15" dataType="number,14,2" format="0.00" control="NumberBox" config="" dataTable="tblda04" dataField="F15" readOnly="false" save="true" tag="" hint="" visible="true" regexExpr="" regexHint="" comment=""/>
    <x:cell xmlns:x="http://www.owlsoft.com.cn/edf/lynx/2014" id="c_F16_282" name="F16" dataType="number,14,2" format="0.00" control="NumberBox" config="" dataTable="tblda04" dataField="F16" readOnly="false" save="true" tag="" hint="" visible="true" regexExpr="" regexHint="" comment=""/>
    <x:cell xmlns:x="http://www.owlsoft.com.cn/edf/lynx/2014" id="c_F17_283" name="F17" dataType="number,14,2" format="0.00" control="NumberBox" config="" dataTable="tblda04" dataField="F17" readOnly="false" save="true" tag="" hint="" visible="true" regexExpr="" regexHint="" comment=""/>
    <x:cell xmlns:x="http://www.owlsoft.com.cn/edf/lynx/2014" id="c_F18_284" name="F18" dataType="number,14,2" format="0.00" control="Label" config="" dataTable="tblda04" dataField="F18" readOnly="false" save="true" tag="" hint="" visible="true" regexExpr="" regexHint="" comment=""/>
    <x:cell xmlns:x="http://www.owlsoft.com.cn/edf/lynx/2014" id="c_F19_285" name="F19" dataType="number,14,2" format="0.00" control="Label" config="" dataTable="TBLDA04" dataField="F19" readOnly="false" save="true" tag="" hint="" visible="true" regexExpr="" regexHint="" comment=""/>
    <x:cell xmlns:x="http://www.owlsoft.com.cn/edf/lynx/2014" id="c_F20_286" name="F20" dataType="number,14,2" format="0.00" control="NumberBox" config="" dataTable="tblda04" dataField="F20" readOnly="false" save="true" tag="" hint="" visible="true" regexExpr="" regexHint="" comment=""/>
    <x:cell xmlns:x="http://www.owlsoft.com.cn/edf/lynx/2014" id="c_F21_287" name="F21" dataType="number,14,2" format="0.00" control="NumberBox" config="" dataTable="tblda04" dataField="F21" readOnly="false" save="true" tag="" hint="" visible="true" regexExpr="" regexHint="" comment=""/>
    <x:cell xmlns:x="http://www.owlsoft.com.cn/edf/lynx/2014" id="c_F22_288" name="F22" dataType="number,14,2" format="0.00" control="NumberBox" config="" dataTable="tblda04" dataField="F22" readOnly="false" save="true" tag="" hint="" visible="true" regexExpr="" regexHint="" comment=""/>
    <x:cell xmlns:x="http://www.owlsoft.com.cn/edf/lynx/2014" id="c_F23_289" name="F23" dataType="number,14,2" format="0.00" control="Label" config="" dataTable="tblda04" dataField="F23" readOnly="false" save="true" tag="" hint="" visible="true" regexExpr="" regexHint="" comment=""/>
    <x:cell xmlns:x="http://www.owlsoft.com.cn/edf/lynx/2014" id="c_F24_290" name="F24" dataType="number,14,2" format="0.00" control="Label" config="" dataTable="TBLDA04" dataField="F24" readOnly="false" save="true" tag="" hint="" visible="true" regexExpr="" regexHint="" comment=""/>
    <x:cell xmlns:x="http://www.owlsoft.com.cn/edf/lynx/2014" id="c_F25_291" name="F25" dataType="number,14,2" format="0.00" control="Label" config="" dataTable="tblda04" dataField="F25" readOnly="false" save="true" tag="" hint="" visible="true" regexExpr="" regexHint="" comment=""/>
    <x:cell xmlns:x="http://www.owlsoft.com.cn/edf/lynx/2014" id="c_F26_292" name="F26" dataType="number,14,2" format="0.00" control="NumberBox" config="" dataTable="tblda04" dataField="F26" readOnly="false" save="true" tag="" hint="" visible="true" regexExpr="" regexHint="" comment=""/>
    <x:cell xmlns:x="http://www.owlsoft.com.cn/edf/lynx/2014" id="c_F27_293" name="F27" dataType="number,14,2" format="0.00" control="NumberBox" config="" dataTable="tblda04" dataField="F27" readOnly="false" save="true" tag="" hint="" visible="true" regexExpr="" regexHint="" comment=""/>
    <x:cell xmlns:x="http://www.owlsoft.com.cn/edf/lynx/2014" id="c_F28_294" name="F28" dataType="number,14,2" format="0.00" control="Label" config="" dataTable="tblda04" dataField="F28" readOnly="false" save="true" tag="" hint="" visible="true" regexExpr="" regexHint="" comment=""/>
    <x:cell xmlns:x="http://www.owlsoft.com.cn/edf/lynx/2014" id="c_F29_295" name="F29" dataType="number,14,2" format="0.00" control="Label" config="" dataTable="TBLDA04" dataField="F29" readOnly="false" save="true" tag="" hint="" visible="true" regexExpr="" regexHint="" comment=""/>
    <x:cell xmlns:x="http://www.owlsoft.com.cn/edf/lynx/2014" id="c_F30_296" name="F30" dataType="number,14,2" format="0.00" control="NumberBox" config="" dataTable="tblda04" dataField="F30" readOnly="false" save="true" tag="" hint="" visible="true" regexExpr="" regexHint="" comment=""/>
    <x:cell xmlns:x="http://www.owlsoft.com.cn/edf/lynx/2014" id="c_F31_297" name="F31" dataType="number,14,2" format="0.00" control="NumberBox" config="" dataTable="tblda04" dataField="F31" readOnly="false" save="true" tag="" hint="" visible="true" regexExpr="" regexHint="" comment=""/>
    <x:cell xmlns:x="http://www.owlsoft.com.cn/edf/lynx/2014" id="c_F32_298" name="F32" dataType="number,14,2" format="0.00" control="Label" config="" dataTable="tblda04" dataField="F32" readOnly="false" save="true" tag="" hint="" visible="true" regexExpr="" regexHint="" comment=""/>
    <x:cell xmlns:x="http://www.owlsoft.com.cn/edf/lynx/2014" id="c_F33_299" name="F33" dataType="number,14,2" format="0.00" control="Label" config="" dataTable="TBLDA04" dataField="F33" readOnly="false" save="true" tag="" hint="" visible="true" regexExpr="" regexHint="" comment=""/>
    <x:cell xmlns:x="http://www.owlsoft.com.cn/edf/lynx/2014" id="c_F34_300" name="F34" dataType="number,14,2" format="0.00" control="NumberBox" config="" dataTable="tblda04" dataField="F34" readOnly="false" save="true" tag="" hint="" visible="true" regexExpr="" regexHint="" comment=""/>
    <x:cell xmlns:x="http://www.owlsoft.com.cn/edf/lynx/2014" id="c_F35_301" name="F35" dataType="number,14,2" format="0.00" control="Label" config="" dataTable="TBLDA04" dataField="F35" readOnly="false" save="true" tag="" hint="" visible="true" regexExpr="" regexHint="" comment=""/>
    <x:cell xmlns:x="http://www.owlsoft.com.cn/edf/lynx/2014" id="c_SBZDW_303" name="SBZDW" dataType="string,100,0" format="" control="TextBox" config="" dataTable="VACADNAME" dataField="SBZDW" readOnly="true" save="false" tag="" hint="" visible="true" regexExpr="" regexHint="" comment=""/>
    <x:cell xmlns:x="http://www.owlsoft.com.cn/edf/lynx/2014" id="c_F01_304" name="F01" dataType="number,14,2" format="0.00" control="NumberBox" config="" dataTable="tblda06" dataField="F01" readOnly="false" save="true" tag="" hint="" visible="true" regexExpr="" regexHint="" comment=""/>
    <x:cell xmlns:x="http://www.owlsoft.com.cn/edf/lynx/2014" id="c_F09_305" name="F09" dataType="number,14,2" format="0.00" control="NumberBox" config="" dataTable="tblda06" dataField="F09" readOnly="false" save="true" tag="" hint="" visible="true" regexExpr="" regexHint="" comment=""/>
    <x:cell xmlns:x="http://www.owlsoft.com.cn/edf/lynx/2014" id="c_F17_306" name="F17" dataType="number,14,2" format="0.00" control="NumberBox" config="" dataTable="tblda06" dataField="F17" readOnly="false" save="true" tag="" hint="" visible="true" regexExpr="" regexHint="" comment=""/>
    <x:cell xmlns:x="http://www.owlsoft.com.cn/edf/lynx/2014" id="c_F25_307" name="F25" dataType="number,14,2" format="0.00" control="NumberBox" config="" dataTable="tblda06" dataField="F25" readOnly="false" save="true" tag="" hint="" visible="true" regexExpr="" regexHint="" comment=""/>
    <x:cell xmlns:x="http://www.owlsoft.com.cn/edf/lynx/2014" id="c_F33_308" name="F33" dataType="number,14,2" format="0.00" control="Label" config="" dataTable="TBLDA06" dataField="F33" readOnly="false" save="true" tag="" hint="" visible="true" regexExpr="" regexHint="" comment=""/>
    <x:cell xmlns:x="http://www.owlsoft.com.cn/edf/lynx/2014" id="c_F02_309" name="F02" dataType="number,14,2" format="0.00" control="NumberBox" config="" dataTable="tblda06" dataField="F02" readOnly="false" save="true" tag="" hint="" visible="true" regexExpr="" regexHint="" comment=""/>
    <x:cell xmlns:x="http://www.owlsoft.com.cn/edf/lynx/2014" id="c_F10_310" name="F10" dataType="number,14,2" format="0.00" control="NumberBox" config="" dataTable="tblda06" dataField="F10" readOnly="false" save="true" tag="" hint="" visible="true" regexExpr="" regexHint="" comment=""/>
    <x:cell xmlns:x="http://www.owlsoft.com.cn/edf/lynx/2014" id="c_F18_311" name="F18" dataType="number,14,2" format="0.00" control="NumberBox" config="" dataTable="tblda06" dataField="F18" readOnly="false" save="true" tag="" hint="" visible="true" regexExpr="" regexHint="" comment=""/>
    <x:cell xmlns:x="http://www.owlsoft.com.cn/edf/lynx/2014" id="c_F26_312" name="F26" dataType="number,14,2" format="0.00" control="NumberBox" config="" dataTable="tblda06" dataField="F26" readOnly="false" save="true" tag="" hint="" visible="true" regexExpr="" regexHint="" comment=""/>
    <x:cell xmlns:x="http://www.owlsoft.com.cn/edf/lynx/2014" id="c_F34_313" name="F34" dataType="number,14,2" format="0.00" control="Label" config="" dataTable="TBLDA06" dataField="F34" readOnly="false" save="true" tag="" hint="" visible="true" regexExpr="" regexHint="" comment=""/>
    <x:cell xmlns:x="http://www.owlsoft.com.cn/edf/lynx/2014" id="c_F03_314" name="F03" dataType="number,14,2" format="0.00" control="NumberBox" config="" dataTable="tblda06" dataField="F03" readOnly="false" save="true" tag="" hint="" visible="true" regexExpr="" regexHint="" comment=""/>
    <x:cell xmlns:x="http://www.owlsoft.com.cn/edf/lynx/2014" id="c_F11_315" name="F11" dataType="number,14,2" format="0.00" control="NumberBox" config="" dataTable="tblda06" dataField="F11" readOnly="false" save="true" tag="" hint="" visible="true" regexExpr="" regexHint="" comment=""/>
    <x:cell xmlns:x="http://www.owlsoft.com.cn/edf/lynx/2014" id="c_F19_316" name="F19" dataType="number,14,2" format="0.00" control="NumberBox" config="" dataTable="tblda06" dataField="F19" readOnly="false" save="true" tag="" hint="" visible="true" regexExpr="" regexHint="" comment=""/>
    <x:cell xmlns:x="http://www.owlsoft.com.cn/edf/lynx/2014" id="c_F27_317" name="F27" dataType="number,14,2" format="0.00" control="NumberBox" config="" dataTable="tblda06" dataField="F27" readOnly="false" save="true" tag="" hint="" visible="true" regexExpr="" regexHint="" comment=""/>
    <x:cell xmlns:x="http://www.owlsoft.com.cn/edf/lynx/2014" id="c_F35_318" name="F35" dataType="number,14,2" format="0.00" control="Label" config="" dataTable="TBLDA06" dataField="F35" readOnly="false" save="true" tag="" hint="" visible="true" regexExpr="" regexHint="" comment=""/>
    <x:cell xmlns:x="http://www.owlsoft.com.cn/edf/lynx/2014" id="c_F04_319" name="F04" dataType="number,14,2" format="0.00" control="NumberBox" config="" dataTable="tblda06" dataField="F04" readOnly="false" save="true" tag="" hint="" visible="true" regexExpr="" regexHint="" comment=""/>
    <x:cell xmlns:x="http://www.owlsoft.com.cn/edf/lynx/2014" id="c_F12_320" name="F12" dataType="number,14,2" format="0.00" control="NumberBox" config="" dataTable="tblda06" dataField="F12" readOnly="false" save="true" tag="" hint="" visible="true" regexExpr="" regexHint="" comment=""/>
    <x:cell xmlns:x="http://www.owlsoft.com.cn/edf/lynx/2014" id="c_F20_321" name="F20" dataType="number,14,2" format="0.00" control="NumberBox" config="" dataTable="tblda06" dataField="F20" readOnly="false" save="true" tag="" hint="" visible="true" regexExpr="" regexHint="" comment=""/>
    <x:cell xmlns:x="http://www.owlsoft.com.cn/edf/lynx/2014" id="c_F28_322" name="F28" dataType="number,14,2" format="0.00" control="NumberBox" config="" dataTable="tblda06" dataField="F28" readOnly="false" save="true" tag="" hint="" visible="true" regexExpr="" regexHint="" comment=""/>
    <x:cell xmlns:x="http://www.owlsoft.com.cn/edf/lynx/2014" id="c_F36_323" name="F36" dataType="number,14,2" format="0.00" control="Label" config="" dataTable="TBLDA06" dataField="F36" readOnly="false" save="true" tag="" hint="" visible="true" regexExpr="" regexHint="" comment=""/>
    <x:cell xmlns:x="http://www.owlsoft.com.cn/edf/lynx/2014" id="c_F05_324" name="F05" dataType="number,14,2" format="0.00" control="NumberBox" config="" dataTable="tblda06" dataField="F05" readOnly="false" save="true" tag="" hint="" visible="true" regexExpr="" regexHint="" comment=""/>
    <x:cell xmlns:x="http://www.owlsoft.com.cn/edf/lynx/2014" id="c_F13_325" name="F13" dataType="number,14,2" format="0.00" control="NumberBox" config="" dataTable="tblda06" dataField="F13" readOnly="false" save="true" tag="" hint="" visible="true" regexExpr="" regexHint="" comment=""/>
    <x:cell xmlns:x="http://www.owlsoft.com.cn/edf/lynx/2014" id="c_F21_326" name="F21" dataType="number,14,2" format="0.00" control="NumberBox" config="" dataTable="tblda06" dataField="F21" readOnly="false" save="true" tag="" hint="" visible="true" regexExpr="" regexHint="" comment=""/>
    <x:cell xmlns:x="http://www.owlsoft.com.cn/edf/lynx/2014" id="c_F29_327" name="F29" dataType="number,14,2" format="0.00" control="NumberBox" config="" dataTable="tblda06" dataField="F29" readOnly="false" save="true" tag="" hint="" visible="true" regexExpr="" regexHint="" comment=""/>
    <x:cell xmlns:x="http://www.owlsoft.com.cn/edf/lynx/2014" id="c_F37_328" name="F37" dataType="number,14,2" format="0.00" control="Label" config="" dataTable="TBLDA06" dataField="F37" readOnly="false" save="true" tag="" hint="" visible="true" regexExpr="" regexHint="" comment=""/>
    <x:cell xmlns:x="http://www.owlsoft.com.cn/edf/lynx/2014" id="c_F06_329" name="F06" dataType="number,14,2" format="0.00" control="NumberBox" config="" dataTable="tblda06" dataField="F06" readOnly="false" save="true" tag="" hint="" visible="true" regexExpr="" regexHint="" comment=""/>
    <x:cell xmlns:x="http://www.owlsoft.com.cn/edf/lynx/2014" id="c_F14_330" name="F14" dataType="number,14,2" format="0.00" control="NumberBox" config="" dataTable="tblda06" dataField="F14" readOnly="false" save="true" tag="" hint="" visible="true" regexExpr="" regexHint="" comment=""/>
    <x:cell xmlns:x="http://www.owlsoft.com.cn/edf/lynx/2014" id="c_F22_331" name="F22" dataType="number,14,2" format="0.00" control="NumberBox" config="" dataTable="tblda06" dataField="F22" readOnly="false" save="true" tag="" hint="" visible="true" regexExpr="" regexHint="" comment=""/>
    <x:cell xmlns:x="http://www.owlsoft.com.cn/edf/lynx/2014" id="c_F30_332" name="F30" dataType="number,14,2" format="0.00" control="NumberBox" config="" dataTable="tblda06" dataField="F30" readOnly="false" save="true" tag="" hint="" visible="true" regexExpr="" regexHint="" comment=""/>
    <x:cell xmlns:x="http://www.owlsoft.com.cn/edf/lynx/2014" id="c_F38_333" name="F38" dataType="number,14,2" format="0.00" control="Label" config="" dataTable="TBLDA06" dataField="F38" readOnly="false" save="true" tag="" hint="" visible="true" regexExpr="" regexHint="" comment=""/>
    <x:cell xmlns:x="http://www.owlsoft.com.cn/edf/lynx/2014" id="c_F07_334" name="F07" dataType="number,14,2" format="0.00" control="NumberBox" config="" dataTable="tblda06" dataField="F07" readOnly="false" save="true" tag="" hint="" visible="true" regexExpr="" regexHint="" comment=""/>
    <x:cell xmlns:x="http://www.owlsoft.com.cn/edf/lynx/2014" id="c_F15_335" name="F15" dataType="number,14,2" format="0.00" control="NumberBox" config="" dataTable="tblda06" dataField="F15" readOnly="false" save="true" tag="" hint="" visible="true" regexExpr="" regexHint="" comment=""/>
    <x:cell xmlns:x="http://www.owlsoft.com.cn/edf/lynx/2014" id="c_F23_336" name="F23" dataType="number,14,2" format="0.00" control="NumberBox" config="" dataTable="tblda06" dataField="F23" readOnly="false" save="true" tag="" hint="" visible="true" regexExpr="" regexHint="" comment=""/>
    <x:cell xmlns:x="http://www.owlsoft.com.cn/edf/lynx/2014" id="c_F31_337" name="F31" dataType="number,14,2" format="0.00" control="NumberBox" config="" dataTable="tblda06" dataField="F31" readOnly="false" save="true" tag="" hint="" visible="true" regexExpr="" regexHint="" comment=""/>
    <x:cell xmlns:x="http://www.owlsoft.com.cn/edf/lynx/2014" id="c_F39_338" name="F39" dataType="number,14,2" format="0.00" control="Label" config="" dataTable="TBLDA06" dataField="F39" readOnly="false" save="true" tag="" hint="" visible="true" regexExpr="" regexHint="" comment=""/>
    <x:cell xmlns:x="http://www.owlsoft.com.cn/edf/lynx/2014" id="c_F08_339" name="F08" dataType="number,14,2" format="0.00" control="Label" config="" dataTable="TBLDA06" dataField="F08" readOnly="false" save="true" tag="" hint="" visible="true" regexExpr="" regexHint="" comment=""/>
    <x:cell xmlns:x="http://www.owlsoft.com.cn/edf/lynx/2014" id="c_F16_340" name="F16" dataType="number,14,2" format="0.00" control="Label" config="" dataTable="TBLDA06" dataField="F16" readOnly="false" save="true" tag="" hint="" visible="true" regexExpr="" regexHint="" comment=""/>
    <x:cell xmlns:x="http://www.owlsoft.com.cn/edf/lynx/2014" id="c_F24_341" name="F24" dataType="number,14,2" format="0.00" control="Label" config="" dataTable="TBLDA06" dataField="F24" readOnly="false" save="true" tag="" hint="" visible="true" regexExpr="" regexHint="" comment=""/>
    <x:cell xmlns:x="http://www.owlsoft.com.cn/edf/lynx/2014" id="c_F32_342" name="F32" dataType="number,14,2" format="0.00" control="Label" config="" dataTable="TBLDA06" dataField="F32" readOnly="false" save="true" tag="" hint="" visible="true" regexExpr="" regexHint="" comment=""/>
    <x:cell xmlns:x="http://www.owlsoft.com.cn/edf/lynx/2014" id="c_F40_343" name="F40" dataType="number,14,2" format="0.00" control="Label" config="" dataTable="TBLDA06" dataField="F40" readOnly="false" save="true" tag="" hint="" visible="true" regexExpr="" regexHint="" comment=""/>
    <x:cell xmlns:x="http://www.owlsoft.com.cn/edf/lynx/2014" id="c_SBZDW_345" name="SBZDW" dataType="string,100,0" format="" control="TextBox" config="" dataTable="VACADNAME" dataField="SBZDW" readOnly="true" save="false" tag="" hint="" visible="true" regexExpr="" regexHint="" comment=""/>
    <x:cell xmlns:x="http://www.owlsoft.com.cn/edf/lynx/2014" id="c_F01_346" name="F01" dataType="number,14,0" format="" control="IntBox" config="" dataTable="tblda05" dataField="F01" readOnly="false" save="true" tag="" hint="" visible="true" regexExpr="" regexHint="" comment=""/>
    <x:cell xmlns:x="http://www.owlsoft.com.cn/edf/lynx/2014" id="c_F02_347" name="F02" dataType="number,14,0" format="" control="IntBox" config="" dataTable="tblda05" dataField="F02" readOnly="false" save="true" tag="" hint="" visible="true" regexExpr="" regexHint="" comment=""/>
    <x:cell xmlns:x="http://www.owlsoft.com.cn/edf/lynx/2014" id="c_F03_348" name="F03" dataType="number,14,0" format="" control="IntBox" config="" dataTable="tblda05" dataField="F03" readOnly="false" save="true" tag="" hint="" visible="true" regexExpr="" regexHint="" comment=""/>
    <x:cell xmlns:x="http://www.owlsoft.com.cn/edf/lynx/2014" id="c_F04_349" name="F04" dataType="number,14,0" format="" control="IntBox" config="" dataTable="tblda05" dataField="F04" readOnly="false" save="true" tag="" hint="" visible="true" regexExpr="" regexHint="" comment=""/>
    <x:cell xmlns:x="http://www.owlsoft.com.cn/edf/lynx/2014" id="c_F05_350" name="F05" dataType="number,14,0" format="" control="IntBox" config="" dataTable="tblda05" dataField="F05" readOnly="false" save="true" tag="" hint="" visible="true" regexExpr="" regexHint="" comment=""/>
    <x:cell xmlns:x="http://www.owlsoft.com.cn/edf/lynx/2014" id="c_F06_351" name="F06" dataType="number,14,0" format="" control="IntBox" config="" dataTable="tblda05" dataField="F06" readOnly="false" save="true" tag="" hint="" visible="true" regexExpr="" regexHint="" comment=""/>
    <x:cell xmlns:x="http://www.owlsoft.com.cn/edf/lynx/2014" id="c_F07_352" name="F07" dataType="number,14,0" format="" control="IntBox" config="" dataTable="tblda05" dataField="F07" readOnly="false" save="true" tag="" hint="" visible="true" regexExpr="" regexHint="" comment=""/>
    <x:cell xmlns:x="http://www.owlsoft.com.cn/edf/lynx/2014" id="c_F08_353" name="F08" dataType="number,14,0" format="" control="IntBox" config="" dataTable="tblda05" dataField="F08" readOnly="false" save="true" tag="" hint="" visible="true" regexExpr="" regexHint="" comment=""/>
    <x:cell xmlns:x="http://www.owlsoft.com.cn/edf/lynx/2014" id="c_F09_354" name="F09" dataType="number,14,0" format="" control="IntBox" config="" dataTable="tblda05" dataField="F09" readOnly="false" save="true" tag="" hint="" visible="true" regexExpr="" regexHint="" comment=""/>
    <x:cell xmlns:x="http://www.owlsoft.com.cn/edf/lynx/2014" id="c_F10_355" name="F10" dataType="number,14,0" format="" control="IntBox" config="" dataTable="tblda05" dataField="F10" readOnly="false" save="true" tag="" hint="" visible="true" regexExpr="" regexHint="" comment=""/>
    <x:cell xmlns:x="http://www.owlsoft.com.cn/edf/lynx/2014" id="c_F11_356" name="F11" dataType="number,14,2" format="0.00" control="NumberBox" config="" dataTable="tblda05" dataField="F11" readOnly="false" save="true" tag="" hint="" visible="true" regexExpr="" regexHint="" comment=""/>
    <x:cell xmlns:x="http://www.owlsoft.com.cn/edf/lynx/2014" id="c_F12_357" name="F12" dataType="number,14,2" format="0.00" control="Label" config="" dataTable="tblda05" dataField="F12" readOnly="false" save="true" tag="" hint="" visible="true" regexExpr="" regexHint="" comment=""/>
    <x:cell xmlns:x="http://www.owlsoft.com.cn/edf/lynx/2014" id="c_F13_358" name="F13" dataType="number,14,2" format="0.00" control="NumberBox" config="" dataTable="tblda05" dataField="F13" readOnly="false" save="true" tag="" hint="" visible="true" regexExpr="" regexHint="" comment=""/>
    <x:cell xmlns:x="http://www.owlsoft.com.cn/edf/lynx/2014" id="c_F14_359" name="F14" dataType="number,14,2" format="0.00" control="NumberBox" config="" dataTable="tblda05" dataField="F14" readOnly="false" save="true" tag="" hint="" visible="true" regexExpr="" regexHint="" comment=""/>
    <x:cell xmlns:x="http://www.owlsoft.com.cn/edf/lynx/2014" id="c_F15_360" name="F15" dataType="number,14,2" format="0.00" control="NumberBox" config="" dataTable="tblda05" dataField="F15" readOnly="false" save="true" tag="" hint="" visible="true" regexExpr="" regexHint="" comment=""/>
    <x:cell xmlns:x="http://www.owlsoft.com.cn/edf/lynx/2014" id="c_F16_361" name="F16" dataType="number,14,2" format="0.00" control="NumberBox" config="" dataTable="tblda05" dataField="F16" readOnly="false" save="true" tag="" hint="" visible="true" regexExpr="" regexHint="" comment=""/>
    <x:cell xmlns:x="http://www.owlsoft.com.cn/edf/lynx/2014" id="c_F17_362" name="F17" dataType="number,14,2" format="0.00" control="NumberBox" config="" dataTable="tblda05" dataField="F17" readOnly="false" save="true" tag="" hint="" visible="true" regexExpr="" regexHint="" comment=""/>
    <x:cell xmlns:x="http://www.owlsoft.com.cn/edf/lynx/2014" id="c_F18_363" name="F18" dataType="number,14,2" format="0.00" control="NumberBox" config="" dataTable="tblda05" dataField="F18" readOnly="false" save="true" tag="" hint="" visible="true" regexExpr="" regexHint="" comment=""/>
    <x:cell xmlns:x="http://www.owlsoft.com.cn/edf/lynx/2014" id="c_F19_364" name="F19" dataType="number,14,2" format="0.00" control="NumberBox" config="" dataTable="tblda05" dataField="F19" readOnly="false" save="true" tag="" hint="" visible="true" regexExpr="" regexHint="" comment=""/>
    <x:cell xmlns:x="http://www.owlsoft.com.cn/edf/lynx/2014" id="c_F20_365" name="F20" dataType="number,14,2" format="0.00" control="NumberBox" config="" dataTable="tblda05" dataField="F20" readOnly="false" save="true" tag="" hint="" visible="true" regexExpr="" regexHint="" comment=""/>
    <x:cell xmlns:x="http://www.owlsoft.com.cn/edf/lynx/2014" id="c_VerifyCode_366" name="VerifyCode" dataType="string,100,0" format="" control="Label" config="" dataTable="" dataField="" readOnly="false" save="false" tag="" hint="" visible="true" regexExpr="" regexHint="" comment=""/>
    <x:cell xmlns:x="http://www.owlsoft.com.cn/edf/lynx/2014" id="c_VerifyCode_367" name="VerifyCode" dataType="string,100,0" format="" control="Label" config="" dataTable="" dataField="" readOnly="false" save="false" tag="" hint="" visible="true" regexExpr="" regexHint="" comment=""/>
    <x:cell xmlns:x="http://www.owlsoft.com.cn/edf/lynx/2014" id="c_VerifyCode_368" name="VerifyCode" dataType="string,100,0" format="" control="Label" config="" dataTable="" dataField="" readOnly="false" save="false" tag="" hint="" visible="true" regexExpr="" regexHint="" comment=""/>
    <x:cell xmlns:x="http://www.owlsoft.com.cn/edf/lynx/2014" id="c_VerifyCode_369" name="VerifyCode" dataType="string,100,0" format="" control="Label" config="" dataTable="" dataField="" readOnly="false" save="false" tag="" hint="" visible="true" regexExpr="" regexHint="" comment=""/>
    <x:cell xmlns:x="http://www.owlsoft.com.cn/edf/lynx/2014" id="c_VerifyCode_370" name="VerifyCode" dataType="string,100,0" format="" control="Label" config="" dataTable="" dataField="" readOnly="false" save="false" tag="" hint="" visible="true" regexExpr="" regexHint="" comment=""/>
    <x:cell xmlns:x="http://www.owlsoft.com.cn/edf/lynx/2014" id="c_VerifyCode_371" name="VerifyCode" dataType="string,100,0" format="" control="Label" config="" dataTable="" dataField="" readOnly="false" save="false" tag="" hint="" visible="true" regexExpr="" regexHint="" comment=""/>
    <x:cell xmlns:x="http://www.owlsoft.com.cn/edf/lynx/2014" id="c_VerifyCode_372" name="VerifyCode" dataType="string,100,0" format="" control="Label" config="" dataTable="" dataField="" readOnly="false" save="false" tag="" hint="" visible="true" regexExpr="" regexHint="" comment=""/>
    <x:cell xmlns:x="http://www.owlsoft.com.cn/edf/lynx/2014" id="c_VerifyCode_373" name="VerifyCode" dataType="string,100,0" format="" control="Label" config="" dataTable="" dataField="" readOnly="false" save="true" tag="" hint="" visible="true" regexExpr="" regexHint="" comment=""/>
    <x:cell xmlns:x="http://www.owlsoft.com.cn/edf/lynx/2014" id="c_VerifyCode_374" name="VerifyCode" dataType="string,100,0" format="" control="Label" config="" dataTable="" dataField="" readOnly="false" save="true" tag="" hint="" visible="true" regexExpr="" regexHint="" comment=""/>
    <x:cell xmlns:x="http://www.owlsoft.com.cn/edf/lynx/2014" id="c_VerifyCode_375" name="VerifyCode" dataType="string,100,0" format="" control="Label" config="" dataTable="" dataField="" readOnly="false" save="false" tag="" hint="" visible="true" regexExpr="" regexHint="" comment=""/>
    <x:cell xmlns:x="http://www.owlsoft.com.cn/edf/lynx/2014" id="c_VerifyCode_376" name="VerifyCode" dataType="string,100,0" format="" control="Label" config="" dataTable="" dataField="" readOnly="false" save="false" tag="" hint="" visible="true" regexExpr="" regexHint="" comment=""/>
  </x:cells>
  <x:regions>
    <x:region xmlns:x="http://www.owlsoft.com.cn/edf/lynx/2014" id="r_FengMian_101" name="封面"/>
    <x:region xmlns:x="http://www.owlsoft.com.cn/edf/lynx/2014" id="r_DanWeiJiBenXinXiBiao_106" name="单位基本信息表"/>
    <x:region xmlns:x="http://www.owlsoft.com.cn/edf/lynx/2014" id="r_JueSuan01Biao_121" name="决算01表"/>
    <x:region xmlns:x="http://www.owlsoft.com.cn/edf/lynx/2014" id="r_JueSuan02Biao_125" name="决算02表"/>
    <x:region xmlns:x="http://www.owlsoft.com.cn/edf/lynx/2014" id="r_JueSuan03Biao_265" name="决算03表"/>
    <x:region xmlns:x="http://www.owlsoft.com.cn/edf/lynx/2014" id="r_JueSuanFu01Biao_302" name="决算附01表"/>
    <x:region xmlns:x="http://www.owlsoft.com.cn/edf/lynx/2014" id="r_JueSuanFu02Biao_344" name="决算附02表"/>
  </x:regions>
  <x:dynamics/>
  <x:informations>
    <x:information xmlns:x="http://www.owlsoft.com.cn/edf/lynx/2014" key="guid" value="9436a4f8-c042-496c-b88c-ff875fc5b3e0"/>
    <x:information xmlns:x="http://www.owlsoft.com.cn/edf/lynx/2014" key="seqControl" value="376"/>
    <x:information xmlns:x="http://www.owlsoft.com.cn/edf/lynx/2014" key="lastModified" value="2014-12-29 16:07:31"/>
    <x:information xmlns:x="http://www.owlsoft.com.cn/edf/lynx/2014" key="verifyStatus" value="Modified"/>
  </x:informations>
</x:root>
</file>

<file path=customXml/itemProps1.xml><?xml version="1.0" encoding="utf-8"?>
<ds:datastoreItem xmlns:ds="http://schemas.openxmlformats.org/officeDocument/2006/customXml" ds:itemID="{BDE201B8-CD92-4231-B69D-72DBA3CCB4F1}">
  <ds:schemaRefs>
    <ds:schemaRef ds:uri="http://www.owlsoft.com.cn/edf/lynx/201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273</vt:i4>
      </vt:variant>
    </vt:vector>
  </HeadingPairs>
  <TitlesOfParts>
    <vt:vector size="280" baseType="lpstr">
      <vt:lpstr>封面</vt:lpstr>
      <vt:lpstr>单位基本信息表</vt:lpstr>
      <vt:lpstr>决算01表</vt:lpstr>
      <vt:lpstr>决算02表</vt:lpstr>
      <vt:lpstr>决算03表</vt:lpstr>
      <vt:lpstr>决算附01表</vt:lpstr>
      <vt:lpstr>决算附02表</vt:lpstr>
      <vt:lpstr>c_F01_127</vt:lpstr>
      <vt:lpstr>c_F01_136</vt:lpstr>
      <vt:lpstr>c_F01_211</vt:lpstr>
      <vt:lpstr>c_F01_267</vt:lpstr>
      <vt:lpstr>c_F01_304</vt:lpstr>
      <vt:lpstr>c_F01_346</vt:lpstr>
      <vt:lpstr>c_F02_128</vt:lpstr>
      <vt:lpstr>c_F02_137</vt:lpstr>
      <vt:lpstr>c_F02_214</vt:lpstr>
      <vt:lpstr>c_F02_268</vt:lpstr>
      <vt:lpstr>c_F02_309</vt:lpstr>
      <vt:lpstr>c_F02_347</vt:lpstr>
      <vt:lpstr>c_F03_129</vt:lpstr>
      <vt:lpstr>c_F03_138</vt:lpstr>
      <vt:lpstr>c_F03_217</vt:lpstr>
      <vt:lpstr>c_F03_269</vt:lpstr>
      <vt:lpstr>c_F03_314</vt:lpstr>
      <vt:lpstr>c_F03_348</vt:lpstr>
      <vt:lpstr>c_F04_130</vt:lpstr>
      <vt:lpstr>c_F04_139</vt:lpstr>
      <vt:lpstr>c_F04_220</vt:lpstr>
      <vt:lpstr>c_F04_270</vt:lpstr>
      <vt:lpstr>c_F04_319</vt:lpstr>
      <vt:lpstr>c_F04_349</vt:lpstr>
      <vt:lpstr>c_F05_131</vt:lpstr>
      <vt:lpstr>c_F05_140</vt:lpstr>
      <vt:lpstr>c_F05_226</vt:lpstr>
      <vt:lpstr>c_F05_271</vt:lpstr>
      <vt:lpstr>c_F05_324</vt:lpstr>
      <vt:lpstr>c_F05_350</vt:lpstr>
      <vt:lpstr>c_F06_132</vt:lpstr>
      <vt:lpstr>c_F06_141</vt:lpstr>
      <vt:lpstr>c_F06_232</vt:lpstr>
      <vt:lpstr>c_F06_272</vt:lpstr>
      <vt:lpstr>c_F06_329</vt:lpstr>
      <vt:lpstr>c_F06_351</vt:lpstr>
      <vt:lpstr>c_F07_133</vt:lpstr>
      <vt:lpstr>c_F07_142</vt:lpstr>
      <vt:lpstr>c_F07_235</vt:lpstr>
      <vt:lpstr>c_F07_273</vt:lpstr>
      <vt:lpstr>c_F07_334</vt:lpstr>
      <vt:lpstr>c_F07_352</vt:lpstr>
      <vt:lpstr>c_F08_134</vt:lpstr>
      <vt:lpstr>c_F08_143</vt:lpstr>
      <vt:lpstr>c_F08_238</vt:lpstr>
      <vt:lpstr>c_F08_274</vt:lpstr>
      <vt:lpstr>c_F08_339</vt:lpstr>
      <vt:lpstr>c_F08_353</vt:lpstr>
      <vt:lpstr>c_F09_135</vt:lpstr>
      <vt:lpstr>c_F09_144</vt:lpstr>
      <vt:lpstr>c_F09_241</vt:lpstr>
      <vt:lpstr>c_F09_275</vt:lpstr>
      <vt:lpstr>c_F09_305</vt:lpstr>
      <vt:lpstr>c_F09_354</vt:lpstr>
      <vt:lpstr>c_F10_145</vt:lpstr>
      <vt:lpstr>c_F10_158</vt:lpstr>
      <vt:lpstr>c_F10_276</vt:lpstr>
      <vt:lpstr>c_F10_310</vt:lpstr>
      <vt:lpstr>c_F10_355</vt:lpstr>
      <vt:lpstr>c_F11_146</vt:lpstr>
      <vt:lpstr>c_F11_159</vt:lpstr>
      <vt:lpstr>c_F11_244</vt:lpstr>
      <vt:lpstr>c_F11_277</vt:lpstr>
      <vt:lpstr>c_F11_315</vt:lpstr>
      <vt:lpstr>c_F11_356</vt:lpstr>
      <vt:lpstr>c_F12_147</vt:lpstr>
      <vt:lpstr>c_F12_160</vt:lpstr>
      <vt:lpstr>c_F12_278</vt:lpstr>
      <vt:lpstr>c_F12_320</vt:lpstr>
      <vt:lpstr>c_F12_357</vt:lpstr>
      <vt:lpstr>c_F13_148</vt:lpstr>
      <vt:lpstr>c_F13_161</vt:lpstr>
      <vt:lpstr>c_F13_279</vt:lpstr>
      <vt:lpstr>c_F13_325</vt:lpstr>
      <vt:lpstr>c_F13_358</vt:lpstr>
      <vt:lpstr>c_F14_149</vt:lpstr>
      <vt:lpstr>c_F14_162</vt:lpstr>
      <vt:lpstr>c_F14_280</vt:lpstr>
      <vt:lpstr>c_F14_330</vt:lpstr>
      <vt:lpstr>c_F14_359</vt:lpstr>
      <vt:lpstr>c_F15_150</vt:lpstr>
      <vt:lpstr>c_F15_163</vt:lpstr>
      <vt:lpstr>c_F15_281</vt:lpstr>
      <vt:lpstr>c_F15_335</vt:lpstr>
      <vt:lpstr>c_F15_360</vt:lpstr>
      <vt:lpstr>c_F16_151</vt:lpstr>
      <vt:lpstr>c_F16_164</vt:lpstr>
      <vt:lpstr>c_F16_247</vt:lpstr>
      <vt:lpstr>c_F16_282</vt:lpstr>
      <vt:lpstr>c_F16_340</vt:lpstr>
      <vt:lpstr>c_F16_361</vt:lpstr>
      <vt:lpstr>c_F17_152</vt:lpstr>
      <vt:lpstr>c_F17_165</vt:lpstr>
      <vt:lpstr>c_F17_250</vt:lpstr>
      <vt:lpstr>c_F17_283</vt:lpstr>
      <vt:lpstr>c_F17_306</vt:lpstr>
      <vt:lpstr>c_F17_362</vt:lpstr>
      <vt:lpstr>c_F18_153</vt:lpstr>
      <vt:lpstr>c_F18_166</vt:lpstr>
      <vt:lpstr>c_F18_253</vt:lpstr>
      <vt:lpstr>c_F18_284</vt:lpstr>
      <vt:lpstr>c_F18_311</vt:lpstr>
      <vt:lpstr>c_F18_363</vt:lpstr>
      <vt:lpstr>c_F19_154</vt:lpstr>
      <vt:lpstr>c_F19_167</vt:lpstr>
      <vt:lpstr>c_F19_256</vt:lpstr>
      <vt:lpstr>c_F19_285</vt:lpstr>
      <vt:lpstr>c_F19_316</vt:lpstr>
      <vt:lpstr>c_F19_364</vt:lpstr>
      <vt:lpstr>c_F20_155</vt:lpstr>
      <vt:lpstr>c_F20_168</vt:lpstr>
      <vt:lpstr>c_F20_259</vt:lpstr>
      <vt:lpstr>c_F20_286</vt:lpstr>
      <vt:lpstr>c_F20_321</vt:lpstr>
      <vt:lpstr>c_F20_365</vt:lpstr>
      <vt:lpstr>c_F21_156</vt:lpstr>
      <vt:lpstr>c_F21_169</vt:lpstr>
      <vt:lpstr>c_F21_262</vt:lpstr>
      <vt:lpstr>c_F21_287</vt:lpstr>
      <vt:lpstr>c_F21_326</vt:lpstr>
      <vt:lpstr>c_F22_157</vt:lpstr>
      <vt:lpstr>c_F22_170</vt:lpstr>
      <vt:lpstr>c_F22_212</vt:lpstr>
      <vt:lpstr>c_F22_288</vt:lpstr>
      <vt:lpstr>c_F22_331</vt:lpstr>
      <vt:lpstr>c_F23_171</vt:lpstr>
      <vt:lpstr>c_F23_191</vt:lpstr>
      <vt:lpstr>c_F23_215</vt:lpstr>
      <vt:lpstr>c_F23_289</vt:lpstr>
      <vt:lpstr>c_F23_336</vt:lpstr>
      <vt:lpstr>c_F24_172</vt:lpstr>
      <vt:lpstr>c_F24_192</vt:lpstr>
      <vt:lpstr>c_F24_218</vt:lpstr>
      <vt:lpstr>c_F24_290</vt:lpstr>
      <vt:lpstr>c_F24_341</vt:lpstr>
      <vt:lpstr>c_F25_173</vt:lpstr>
      <vt:lpstr>c_F25_193</vt:lpstr>
      <vt:lpstr>c_F25_221</vt:lpstr>
      <vt:lpstr>c_F25_291</vt:lpstr>
      <vt:lpstr>c_F25_307</vt:lpstr>
      <vt:lpstr>c_F26_174</vt:lpstr>
      <vt:lpstr>c_F26_194</vt:lpstr>
      <vt:lpstr>c_F26_227</vt:lpstr>
      <vt:lpstr>c_F26_292</vt:lpstr>
      <vt:lpstr>c_F26_312</vt:lpstr>
      <vt:lpstr>c_F27_175</vt:lpstr>
      <vt:lpstr>c_F27_195</vt:lpstr>
      <vt:lpstr>c_F27_233</vt:lpstr>
      <vt:lpstr>c_F27_293</vt:lpstr>
      <vt:lpstr>c_F27_317</vt:lpstr>
      <vt:lpstr>c_F28_176</vt:lpstr>
      <vt:lpstr>c_F28_196</vt:lpstr>
      <vt:lpstr>c_F28_236</vt:lpstr>
      <vt:lpstr>c_F28_294</vt:lpstr>
      <vt:lpstr>c_F28_322</vt:lpstr>
      <vt:lpstr>c_F29_177</vt:lpstr>
      <vt:lpstr>c_F29_197</vt:lpstr>
      <vt:lpstr>c_F29_239</vt:lpstr>
      <vt:lpstr>c_F29_295</vt:lpstr>
      <vt:lpstr>c_F29_327</vt:lpstr>
      <vt:lpstr>c_F30_178</vt:lpstr>
      <vt:lpstr>c_F30_198</vt:lpstr>
      <vt:lpstr>c_F30_242</vt:lpstr>
      <vt:lpstr>c_F30_296</vt:lpstr>
      <vt:lpstr>c_F30_332</vt:lpstr>
      <vt:lpstr>c_F31_179</vt:lpstr>
      <vt:lpstr>c_F31_199</vt:lpstr>
      <vt:lpstr>c_F31_297</vt:lpstr>
      <vt:lpstr>c_F31_337</vt:lpstr>
      <vt:lpstr>c_F32_180</vt:lpstr>
      <vt:lpstr>c_F32_200</vt:lpstr>
      <vt:lpstr>c_F32_245</vt:lpstr>
      <vt:lpstr>c_F32_298</vt:lpstr>
      <vt:lpstr>c_F32_342</vt:lpstr>
      <vt:lpstr>c_F33_181</vt:lpstr>
      <vt:lpstr>c_F33_201</vt:lpstr>
      <vt:lpstr>c_F33_299</vt:lpstr>
      <vt:lpstr>c_F33_308</vt:lpstr>
      <vt:lpstr>c_F34_182</vt:lpstr>
      <vt:lpstr>c_F34_202</vt:lpstr>
      <vt:lpstr>c_F34_300</vt:lpstr>
      <vt:lpstr>c_F34_313</vt:lpstr>
      <vt:lpstr>c_F35_183</vt:lpstr>
      <vt:lpstr>c_F35_203</vt:lpstr>
      <vt:lpstr>c_F35_301</vt:lpstr>
      <vt:lpstr>c_F35_318</vt:lpstr>
      <vt:lpstr>c_F36_184</vt:lpstr>
      <vt:lpstr>c_F36_204</vt:lpstr>
      <vt:lpstr>c_F36_323</vt:lpstr>
      <vt:lpstr>c_F37_185</vt:lpstr>
      <vt:lpstr>c_F37_205</vt:lpstr>
      <vt:lpstr>c_F37_248</vt:lpstr>
      <vt:lpstr>c_F37_328</vt:lpstr>
      <vt:lpstr>c_F38_186</vt:lpstr>
      <vt:lpstr>c_F38_206</vt:lpstr>
      <vt:lpstr>c_F38_251</vt:lpstr>
      <vt:lpstr>c_F38_333</vt:lpstr>
      <vt:lpstr>c_F39_187</vt:lpstr>
      <vt:lpstr>c_F39_207</vt:lpstr>
      <vt:lpstr>c_F39_254</vt:lpstr>
      <vt:lpstr>c_F39_338</vt:lpstr>
      <vt:lpstr>c_F40_188</vt:lpstr>
      <vt:lpstr>c_F40_208</vt:lpstr>
      <vt:lpstr>c_F40_257</vt:lpstr>
      <vt:lpstr>c_F40_343</vt:lpstr>
      <vt:lpstr>c_F41_189</vt:lpstr>
      <vt:lpstr>c_F41_209</vt:lpstr>
      <vt:lpstr>c_F41_260</vt:lpstr>
      <vt:lpstr>c_F42_190</vt:lpstr>
      <vt:lpstr>c_F42_210</vt:lpstr>
      <vt:lpstr>c_F42_263</vt:lpstr>
      <vt:lpstr>c_F43_213</vt:lpstr>
      <vt:lpstr>c_F44_216</vt:lpstr>
      <vt:lpstr>c_F45_219</vt:lpstr>
      <vt:lpstr>c_F46_222</vt:lpstr>
      <vt:lpstr>c_F47_228</vt:lpstr>
      <vt:lpstr>c_F48_234</vt:lpstr>
      <vt:lpstr>c_F49_237</vt:lpstr>
      <vt:lpstr>c_F50_240</vt:lpstr>
      <vt:lpstr>c_F51_243</vt:lpstr>
      <vt:lpstr>c_F53_246</vt:lpstr>
      <vt:lpstr>c_F58_249</vt:lpstr>
      <vt:lpstr>c_F59_252</vt:lpstr>
      <vt:lpstr>c_F60_255</vt:lpstr>
      <vt:lpstr>c_F61_258</vt:lpstr>
      <vt:lpstr>c_F62_261</vt:lpstr>
      <vt:lpstr>c_F63_264</vt:lpstr>
      <vt:lpstr>c_F64_223</vt:lpstr>
      <vt:lpstr>c_F65_229</vt:lpstr>
      <vt:lpstr>c_F66_224</vt:lpstr>
      <vt:lpstr>c_F67_230</vt:lpstr>
      <vt:lpstr>c_F68_225</vt:lpstr>
      <vt:lpstr>c_F69_231</vt:lpstr>
      <vt:lpstr>c_FDATE_104</vt:lpstr>
      <vt:lpstr>c_SACADCODE_103</vt:lpstr>
      <vt:lpstr>c_SADDRESS_111</vt:lpstr>
      <vt:lpstr>c_SBZDW_122</vt:lpstr>
      <vt:lpstr>c_SBZDW_126</vt:lpstr>
      <vt:lpstr>c_SBZDW_266</vt:lpstr>
      <vt:lpstr>c_SBZDW_303</vt:lpstr>
      <vt:lpstr>c_SBZDW_345</vt:lpstr>
      <vt:lpstr>c_SCONTACTOR_116</vt:lpstr>
      <vt:lpstr>c_SCONTACTORTEL_117</vt:lpstr>
      <vt:lpstr>c_SEMAIL_119</vt:lpstr>
      <vt:lpstr>c_SFAX_120</vt:lpstr>
      <vt:lpstr>c_SFINANCIAL_114</vt:lpstr>
      <vt:lpstr>c_SFINANCIALTEL_115</vt:lpstr>
      <vt:lpstr>c_SMOBILE_118</vt:lpstr>
      <vt:lpstr>c_SNAMECHN_105</vt:lpstr>
      <vt:lpstr>c_SNAMECHN_107</vt:lpstr>
      <vt:lpstr>c_SNAMESHORT_108</vt:lpstr>
      <vt:lpstr>c_SPOSTALCODE_110</vt:lpstr>
      <vt:lpstr>c_SPRINCIPLE_112</vt:lpstr>
      <vt:lpstr>c_SPRINCIPLETEL_113</vt:lpstr>
      <vt:lpstr>c_STYPE_109</vt:lpstr>
      <vt:lpstr>c_VerifyCode_366</vt:lpstr>
      <vt:lpstr>c_VerifyCode_367</vt:lpstr>
      <vt:lpstr>c_VerifyCode_368</vt:lpstr>
      <vt:lpstr>c_VerifyCode_369</vt:lpstr>
      <vt:lpstr>c_VerifyCode_370</vt:lpstr>
      <vt:lpstr>c_VerifyCode_371</vt:lpstr>
      <vt:lpstr>c_VerifyCode_372</vt:lpstr>
      <vt:lpstr>c_VerifyCode_373</vt:lpstr>
      <vt:lpstr>c_VerifyCode_374</vt:lpstr>
      <vt:lpstr>c_VerifyCode_375</vt:lpstr>
      <vt:lpstr>c_VerifyCode_376</vt:lpstr>
      <vt:lpstr>r_DanWeiJiBenXinXiBiao_106</vt:lpstr>
      <vt:lpstr>r_FengMian_101</vt:lpstr>
      <vt:lpstr>r_JueSuan01Biao_121</vt:lpstr>
      <vt:lpstr>r_JueSuan02Biao_125</vt:lpstr>
      <vt:lpstr>r_JueSuan03Biao_265</vt:lpstr>
      <vt:lpstr>r_JueSuanFu01Biao_302</vt:lpstr>
      <vt:lpstr>r_JueSuanFu02Biao_344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jiangy</dc:creator>
  <cp:lastModifiedBy>walnut</cp:lastModifiedBy>
  <cp:lastPrinted>2014-12-30T01:03:42Z</cp:lastPrinted>
  <dcterms:created xsi:type="dcterms:W3CDTF">2014-12-04T00:17:40Z</dcterms:created>
  <dcterms:modified xsi:type="dcterms:W3CDTF">2015-12-08T01:14:53Z</dcterms:modified>
</cp:coreProperties>
</file>